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Auction" sheetId="1" r:id="rId4"/>
    <sheet state="visible" name="Wolf2021FFProjections" sheetId="2" r:id="rId5"/>
    <sheet state="visible" name="Team Stats" sheetId="3" r:id="rId6"/>
    <sheet state="visible" name="QB Rankings Compare" sheetId="4" r:id="rId7"/>
    <sheet state="visible" name="RB Rankings Compare" sheetId="5" r:id="rId8"/>
    <sheet state="visible" name="WR Rankings Compare" sheetId="6" r:id="rId9"/>
    <sheet state="visible" name="TE Rankings Compare" sheetId="7" r:id="rId10"/>
    <sheet state="visible" name="2021 Data" sheetId="8" r:id="rId11"/>
    <sheet state="visible" name="2020 Data" sheetId="9" r:id="rId12"/>
  </sheets>
  <definedNames>
    <definedName hidden="1" localSheetId="2" name="_xlnm._FilterDatabase">'Team Stats'!$A$1:$M$33</definedName>
    <definedName hidden="1" localSheetId="8" name="_xlnm._FilterDatabase">'2020 Data'!$A$1:$AB$33</definedName>
  </definedNames>
  <calcPr/>
  <extLst>
    <ext uri="GoogleSheetsCustomDataVersion1">
      <go:sheetsCustomData xmlns:go="http://customooxmlschemas.google.com/" r:id="rId13" roundtripDataSignature="AMtx7mjHR6LEs/VyQBT4qOn1pVRxjiDojw=="/>
    </ext>
  </extLst>
</workbook>
</file>

<file path=xl/sharedStrings.xml><?xml version="1.0" encoding="utf-8"?>
<sst xmlns="http://schemas.openxmlformats.org/spreadsheetml/2006/main" count="2318" uniqueCount="790">
  <si>
    <t>2022 Auction Values</t>
  </si>
  <si>
    <t>Player</t>
  </si>
  <si>
    <t>Pos</t>
  </si>
  <si>
    <t>Team</t>
  </si>
  <si>
    <t>Machine Value
(Based on proj)</t>
  </si>
  <si>
    <t>Wolf Actual
Value</t>
  </si>
  <si>
    <t>Yahoo Listed Price</t>
  </si>
  <si>
    <t>Yahoo AAV</t>
  </si>
  <si>
    <t>Difference</t>
  </si>
  <si>
    <t>Cooper Kupp</t>
  </si>
  <si>
    <t>WR</t>
  </si>
  <si>
    <t>LAR</t>
  </si>
  <si>
    <t>Dalvin Cook</t>
  </si>
  <si>
    <t>RB</t>
  </si>
  <si>
    <t>MIN</t>
  </si>
  <si>
    <t>Justin Jefferson</t>
  </si>
  <si>
    <t>Jonathan Taylor</t>
  </si>
  <si>
    <t>IND</t>
  </si>
  <si>
    <t>Christian McCaffrey</t>
  </si>
  <si>
    <t>CAR</t>
  </si>
  <si>
    <t>Derrick Henry</t>
  </si>
  <si>
    <t>TEN</t>
  </si>
  <si>
    <t>Ja'Marr Chase</t>
  </si>
  <si>
    <t>CIN</t>
  </si>
  <si>
    <t>Austin Ekeler</t>
  </si>
  <si>
    <t>LAC</t>
  </si>
  <si>
    <t>Joe Mixon</t>
  </si>
  <si>
    <t>Josh Allen</t>
  </si>
  <si>
    <t>QB</t>
  </si>
  <si>
    <t>BUF</t>
  </si>
  <si>
    <t>Travis Kelce</t>
  </si>
  <si>
    <t>TE</t>
  </si>
  <si>
    <t>KC</t>
  </si>
  <si>
    <t>Justin Herbert</t>
  </si>
  <si>
    <t>Najee Harris</t>
  </si>
  <si>
    <t>PIT</t>
  </si>
  <si>
    <t>Alvin Kamara</t>
  </si>
  <si>
    <t>NO</t>
  </si>
  <si>
    <t>Davante Adams</t>
  </si>
  <si>
    <t>LV</t>
  </si>
  <si>
    <t>Aaron Jones</t>
  </si>
  <si>
    <t>GB</t>
  </si>
  <si>
    <t>CeeDee Lamb</t>
  </si>
  <si>
    <t>DAL</t>
  </si>
  <si>
    <t>Saquon Barkley</t>
  </si>
  <si>
    <t>NYG</t>
  </si>
  <si>
    <t>Mark Andrews</t>
  </si>
  <si>
    <t>BAL</t>
  </si>
  <si>
    <t>Kyle Pitts</t>
  </si>
  <si>
    <t>ATL</t>
  </si>
  <si>
    <t>James Conner</t>
  </si>
  <si>
    <t>ARI</t>
  </si>
  <si>
    <t>Ezekiel Elliott</t>
  </si>
  <si>
    <t>Stefon Diggs</t>
  </si>
  <si>
    <t>Javonte Williams</t>
  </si>
  <si>
    <t>DEN</t>
  </si>
  <si>
    <t>Mike Evans</t>
  </si>
  <si>
    <t>TB</t>
  </si>
  <si>
    <t>Jalen Hurts</t>
  </si>
  <si>
    <t>PHI</t>
  </si>
  <si>
    <t>D'Andre Swift</t>
  </si>
  <si>
    <t>DET</t>
  </si>
  <si>
    <t>David Montgomery</t>
  </si>
  <si>
    <t>CHI</t>
  </si>
  <si>
    <t>Tyreek Hill</t>
  </si>
  <si>
    <t>MIA</t>
  </si>
  <si>
    <t>Dalton Schultz</t>
  </si>
  <si>
    <t>Dallas Goedert</t>
  </si>
  <si>
    <t>Allen Robinson II</t>
  </si>
  <si>
    <t>Cam Akers</t>
  </si>
  <si>
    <t>Leonard Fournette</t>
  </si>
  <si>
    <t>Darren Waller</t>
  </si>
  <si>
    <t>Deebo Samuel</t>
  </si>
  <si>
    <t>SF</t>
  </si>
  <si>
    <t>Mike Williams</t>
  </si>
  <si>
    <t>Courtland Sutton</t>
  </si>
  <si>
    <t>Travis Etienne Jr.</t>
  </si>
  <si>
    <t>JAC</t>
  </si>
  <si>
    <t>Michael Pittman Jr.</t>
  </si>
  <si>
    <t>Chase Edmonds</t>
  </si>
  <si>
    <t>A.J. Brown</t>
  </si>
  <si>
    <t>Hunter Renfrow</t>
  </si>
  <si>
    <t>Kyler Murray</t>
  </si>
  <si>
    <t>Keenan Allen</t>
  </si>
  <si>
    <t>Tom Brady</t>
  </si>
  <si>
    <t>Dameon Pierce</t>
  </si>
  <si>
    <t>HOU</t>
  </si>
  <si>
    <t>George Kittle</t>
  </si>
  <si>
    <t>Adam Thielen</t>
  </si>
  <si>
    <t>Amon-Ra St. Brown</t>
  </si>
  <si>
    <t>Tony Pollard</t>
  </si>
  <si>
    <t>Michael Thomas</t>
  </si>
  <si>
    <t>Kirk Cousins</t>
  </si>
  <si>
    <t>Dawson Knox</t>
  </si>
  <si>
    <t>Gabriel Davis</t>
  </si>
  <si>
    <t>Tee Higgins</t>
  </si>
  <si>
    <t>Nick Chubb</t>
  </si>
  <si>
    <t>CLE</t>
  </si>
  <si>
    <t>Jaylen Waddle</t>
  </si>
  <si>
    <t>Rhamondre Stevenson</t>
  </si>
  <si>
    <t>NE</t>
  </si>
  <si>
    <t>Kareem Hunt</t>
  </si>
  <si>
    <t>DJ Moore</t>
  </si>
  <si>
    <t>Lamar Jackson</t>
  </si>
  <si>
    <t>Diontae Johnson</t>
  </si>
  <si>
    <t>AJ Dillon</t>
  </si>
  <si>
    <t>Cordarrelle Patterson</t>
  </si>
  <si>
    <t>Brandin Cooks</t>
  </si>
  <si>
    <t>Dak Prescott</t>
  </si>
  <si>
    <t>Ken Walker III</t>
  </si>
  <si>
    <t>SEA</t>
  </si>
  <si>
    <t>Patrick Mahomes II</t>
  </si>
  <si>
    <t>Melvin Gordon III</t>
  </si>
  <si>
    <t>Antonio Gibson</t>
  </si>
  <si>
    <t>WAS</t>
  </si>
  <si>
    <t>Rashaad Penny</t>
  </si>
  <si>
    <t>J.K. Dobbins</t>
  </si>
  <si>
    <t>Breece Hall</t>
  </si>
  <si>
    <t>NYJ</t>
  </si>
  <si>
    <t>Pat Freiermuth</t>
  </si>
  <si>
    <t>Russell Wilson</t>
  </si>
  <si>
    <t>Joe Burrow</t>
  </si>
  <si>
    <t>Matthew Stafford</t>
  </si>
  <si>
    <t>Damien Harris</t>
  </si>
  <si>
    <t>Darnell Mooney</t>
  </si>
  <si>
    <t>Brandon Aiyuk</t>
  </si>
  <si>
    <t>Elijah Moore</t>
  </si>
  <si>
    <t>JuJu Smith-Schuster</t>
  </si>
  <si>
    <t>Trey Lance</t>
  </si>
  <si>
    <t>Chris Olave</t>
  </si>
  <si>
    <t>Devin Singletary</t>
  </si>
  <si>
    <t>Terry McLaurin</t>
  </si>
  <si>
    <t>Rashod Bateman</t>
  </si>
  <si>
    <t>Josh Jacobs</t>
  </si>
  <si>
    <t>Elijah Mitchell</t>
  </si>
  <si>
    <t>Marquise Brown</t>
  </si>
  <si>
    <t>Drake London</t>
  </si>
  <si>
    <t>Chris Godwin</t>
  </si>
  <si>
    <t>Clyde Edwards-Helaire</t>
  </si>
  <si>
    <t>Kenneth Gainwell</t>
  </si>
  <si>
    <t>DK Metcalf</t>
  </si>
  <si>
    <t>Allen Lazard</t>
  </si>
  <si>
    <t>Jerry Jeudy</t>
  </si>
  <si>
    <t>George Pickens</t>
  </si>
  <si>
    <t>Rachaad White</t>
  </si>
  <si>
    <t>Kadarius Toney</t>
  </si>
  <si>
    <t>Robert Woods</t>
  </si>
  <si>
    <t>Michael Carter</t>
  </si>
  <si>
    <t>Amari Cooper</t>
  </si>
  <si>
    <t>David Njoku</t>
  </si>
  <si>
    <t>Zach Ertz</t>
  </si>
  <si>
    <t>Isaiah McKenzie</t>
  </si>
  <si>
    <t>DeVonta Smith</t>
  </si>
  <si>
    <t>Nyheim Hines</t>
  </si>
  <si>
    <t>James Cook</t>
  </si>
  <si>
    <t>Gerald Everett</t>
  </si>
  <si>
    <t>Aaron Rodgers</t>
  </si>
  <si>
    <t>Austin Hooper</t>
  </si>
  <si>
    <t>Jahan Dotson</t>
  </si>
  <si>
    <t>Irv Smith Jr.</t>
  </si>
  <si>
    <t>Derek Carr</t>
  </si>
  <si>
    <t>Hayden Hurst</t>
  </si>
  <si>
    <t>Miles Sanders</t>
  </si>
  <si>
    <t>Hunter Henry</t>
  </si>
  <si>
    <t>Cole Kmet</t>
  </si>
  <si>
    <t>DeAndre Hopkins</t>
  </si>
  <si>
    <t>T.J. Hockenson</t>
  </si>
  <si>
    <t>Trevor Lawrence</t>
  </si>
  <si>
    <t>Nico Collins</t>
  </si>
  <si>
    <t>Jarvis Landry</t>
  </si>
  <si>
    <t>Rex Burkhead</t>
  </si>
  <si>
    <t>Justin Fields</t>
  </si>
  <si>
    <t>Tua Tagovailoa</t>
  </si>
  <si>
    <t>Jameis Winston</t>
  </si>
  <si>
    <t>Christian Kirk</t>
  </si>
  <si>
    <t>Mo Alie-Cox</t>
  </si>
  <si>
    <t>Wan'Dale Robinson</t>
  </si>
  <si>
    <t>Chase Claypool</t>
  </si>
  <si>
    <t>Darrell Henderson Jr.</t>
  </si>
  <si>
    <t>Treylon Burks</t>
  </si>
  <si>
    <t>Isaiah Spiller</t>
  </si>
  <si>
    <t>K.J. Osborn</t>
  </si>
  <si>
    <t>Tyler Lockett</t>
  </si>
  <si>
    <t>Ronald Jones II</t>
  </si>
  <si>
    <t>Alexander Mattison</t>
  </si>
  <si>
    <t>Raheem Mostert</t>
  </si>
  <si>
    <t>James Robinson</t>
  </si>
  <si>
    <t>Deshaun Watson</t>
  </si>
  <si>
    <t>Russell Gage</t>
  </si>
  <si>
    <t>J.D. McKissic</t>
  </si>
  <si>
    <t>Jamaal Williams</t>
  </si>
  <si>
    <t>Tyler Boyd</t>
  </si>
  <si>
    <t>Jakobi Meyers</t>
  </si>
  <si>
    <t>Mike Gesicki</t>
  </si>
  <si>
    <t>Mecole Hardman</t>
  </si>
  <si>
    <t>Logan Thomas</t>
  </si>
  <si>
    <t>Noah Fant</t>
  </si>
  <si>
    <t>team</t>
  </si>
  <si>
    <t>FullName</t>
  </si>
  <si>
    <t>PPR</t>
  </si>
  <si>
    <t>SixPt</t>
  </si>
  <si>
    <t>MISC FPTS</t>
  </si>
  <si>
    <t>Std</t>
  </si>
  <si>
    <t>PASSING ATT</t>
  </si>
  <si>
    <t>PASSING CMP</t>
  </si>
  <si>
    <t>PASSING YDS</t>
  </si>
  <si>
    <t>PASSING TDS</t>
  </si>
  <si>
    <t>PASSING INTS</t>
  </si>
  <si>
    <t>RUSHING ATT</t>
  </si>
  <si>
    <t>RUSHING YDS</t>
  </si>
  <si>
    <t>RUSHING TDS</t>
  </si>
  <si>
    <t>Tgts</t>
  </si>
  <si>
    <t>RECEIVING REC</t>
  </si>
  <si>
    <t>catchRate</t>
  </si>
  <si>
    <t>RECEIVING YDS</t>
  </si>
  <si>
    <t>RECEIVING TDS</t>
  </si>
  <si>
    <t>reYpc</t>
  </si>
  <si>
    <t>ruYpa</t>
  </si>
  <si>
    <t>Projected Carry Share</t>
  </si>
  <si>
    <t>Projected Rushing Yards Share</t>
  </si>
  <si>
    <t>Projected Target Share</t>
  </si>
  <si>
    <t>Projected Receiving Yards Share</t>
  </si>
  <si>
    <t>Drew Lock</t>
  </si>
  <si>
    <t>Geno Smith</t>
  </si>
  <si>
    <t>Chris Carson</t>
  </si>
  <si>
    <t>Will Dissly</t>
  </si>
  <si>
    <t>Bo Melton</t>
  </si>
  <si>
    <t>Freddie Swain</t>
  </si>
  <si>
    <t>Colt McCoy</t>
  </si>
  <si>
    <t>Eno Benjamin</t>
  </si>
  <si>
    <t>Darrel Williams</t>
  </si>
  <si>
    <t>Trey McBride</t>
  </si>
  <si>
    <t>Rondale Moore</t>
  </si>
  <si>
    <t>AJ Green</t>
  </si>
  <si>
    <t>Baker Mayfield</t>
  </si>
  <si>
    <t>Matt Corral</t>
  </si>
  <si>
    <t>D'Onta Foreman</t>
  </si>
  <si>
    <t>Chuba Hubbard</t>
  </si>
  <si>
    <t>Tommy Tremble</t>
  </si>
  <si>
    <t>Ian Thomas</t>
  </si>
  <si>
    <t>Robby Anderson</t>
  </si>
  <si>
    <t>Terrace Marshall Jr</t>
  </si>
  <si>
    <t>Rashard Higgins</t>
  </si>
  <si>
    <t>Trevor Siemian</t>
  </si>
  <si>
    <t>Khalil Herbert</t>
  </si>
  <si>
    <t>Darrynton Evans</t>
  </si>
  <si>
    <t>James O'Shaughnessy</t>
  </si>
  <si>
    <t>Velus Jones</t>
  </si>
  <si>
    <t>Byron Pringle</t>
  </si>
  <si>
    <t>Equanimeous St Brown</t>
  </si>
  <si>
    <t>Brandon Allen</t>
  </si>
  <si>
    <t>Samaje Perine</t>
  </si>
  <si>
    <t>Chris Evans</t>
  </si>
  <si>
    <t>Drew Sample</t>
  </si>
  <si>
    <t>Trent Taylor</t>
  </si>
  <si>
    <t>Brett Rypien</t>
  </si>
  <si>
    <t>Mike Boone</t>
  </si>
  <si>
    <t>Albert Okwuegbunam</t>
  </si>
  <si>
    <t>Greg Dulcich</t>
  </si>
  <si>
    <t>KJ Hamler</t>
  </si>
  <si>
    <t>Montrell Washington</t>
  </si>
  <si>
    <t>Jordan Love</t>
  </si>
  <si>
    <t>Kylin Hill</t>
  </si>
  <si>
    <t>Robert Tonyan</t>
  </si>
  <si>
    <t>Marcedes Lewis</t>
  </si>
  <si>
    <t>Romeo Doubs</t>
  </si>
  <si>
    <t>Randall Cobb</t>
  </si>
  <si>
    <t>Christian Watson</t>
  </si>
  <si>
    <t>Matt Ryan</t>
  </si>
  <si>
    <t>Nick Foles</t>
  </si>
  <si>
    <t>Phillip Lindsay</t>
  </si>
  <si>
    <t>Jelani Woods</t>
  </si>
  <si>
    <t>Michael Pittman Jr</t>
  </si>
  <si>
    <t>Alec Pierce</t>
  </si>
  <si>
    <t>Parris Campbell</t>
  </si>
  <si>
    <t>Ashton Dulin</t>
  </si>
  <si>
    <t>CJ Beathard</t>
  </si>
  <si>
    <t>Snoop Conner</t>
  </si>
  <si>
    <t>Evan Engram</t>
  </si>
  <si>
    <t>Dan Arnold</t>
  </si>
  <si>
    <t>Marvin Jones</t>
  </si>
  <si>
    <t>Laviska Shenault</t>
  </si>
  <si>
    <t>Zay Jones</t>
  </si>
  <si>
    <t>John Wolford</t>
  </si>
  <si>
    <t>Darrell Henderson Jr</t>
  </si>
  <si>
    <t>Kyren Williams</t>
  </si>
  <si>
    <t>Tyler Higbee</t>
  </si>
  <si>
    <t>Kendall Blanton</t>
  </si>
  <si>
    <t>Van Jefferson</t>
  </si>
  <si>
    <t>Ben Skowronek</t>
  </si>
  <si>
    <t>Sean Mannion</t>
  </si>
  <si>
    <t>Kene Nwangwu</t>
  </si>
  <si>
    <t>Ben Ellefson</t>
  </si>
  <si>
    <t>KJ Osborn</t>
  </si>
  <si>
    <t>Bisi Johnson</t>
  </si>
  <si>
    <t>Taysom Hill</t>
  </si>
  <si>
    <t>Mark Ingram</t>
  </si>
  <si>
    <t>Tony Jones Jr</t>
  </si>
  <si>
    <t>Adam Trautman</t>
  </si>
  <si>
    <t>Nick Vannett</t>
  </si>
  <si>
    <t>Marquez Callaway</t>
  </si>
  <si>
    <t>Daniel Jones</t>
  </si>
  <si>
    <t>Tyrod Taylor</t>
  </si>
  <si>
    <t>Matt Breida</t>
  </si>
  <si>
    <t>Gary Brightwell</t>
  </si>
  <si>
    <t>Daniel Bellinger</t>
  </si>
  <si>
    <t>Ricky Seals-Jones</t>
  </si>
  <si>
    <t>Kenny Golladay</t>
  </si>
  <si>
    <t>Sterling Shepard</t>
  </si>
  <si>
    <t>Blaine Gabbert</t>
  </si>
  <si>
    <t>Ke'Shawn Vaughn</t>
  </si>
  <si>
    <t>Kyle Rudolph</t>
  </si>
  <si>
    <t>Cameron Brate</t>
  </si>
  <si>
    <t>Julio Jones</t>
  </si>
  <si>
    <t>Marcus Mariota</t>
  </si>
  <si>
    <t>Desmond Ridder</t>
  </si>
  <si>
    <t>Damien Williams</t>
  </si>
  <si>
    <t>Tyler Allgeier</t>
  </si>
  <si>
    <t>Anthony Firkser</t>
  </si>
  <si>
    <t>Bryan Edwards</t>
  </si>
  <si>
    <t>Geronimo Allison</t>
  </si>
  <si>
    <t>Olamide Zaccheaus</t>
  </si>
  <si>
    <t>Gardner Minshew</t>
  </si>
  <si>
    <t>Boston Scott</t>
  </si>
  <si>
    <t>Jack Stoll</t>
  </si>
  <si>
    <t>AJ Brown</t>
  </si>
  <si>
    <t>Quez Watkins</t>
  </si>
  <si>
    <t>Jalen Reagor</t>
  </si>
  <si>
    <t>Jared Goff</t>
  </si>
  <si>
    <t>Tim Boyle</t>
  </si>
  <si>
    <t>Craig Reynolds</t>
  </si>
  <si>
    <t>TJ Hockenson</t>
  </si>
  <si>
    <t>Brock Wright</t>
  </si>
  <si>
    <t>Amon-Ra St Brown</t>
  </si>
  <si>
    <t>Jameson Williams</t>
  </si>
  <si>
    <t>DJ Chark Jr</t>
  </si>
  <si>
    <t>Quintez Cephus</t>
  </si>
  <si>
    <t>Ryan Tannehill</t>
  </si>
  <si>
    <t>Malik Willis</t>
  </si>
  <si>
    <t>Hassan Haskins</t>
  </si>
  <si>
    <t>Dontrell Hilliard</t>
  </si>
  <si>
    <t>Geoff Swaim</t>
  </si>
  <si>
    <t>Nick Westbrook-Ikhine</t>
  </si>
  <si>
    <t>Kyle Philips</t>
  </si>
  <si>
    <t>Jarrett Stidham</t>
  </si>
  <si>
    <t>Ameer Abdullah</t>
  </si>
  <si>
    <t>Zamir White</t>
  </si>
  <si>
    <t>Foster Moreau</t>
  </si>
  <si>
    <t>Keelan Cole</t>
  </si>
  <si>
    <t>Mack Hollins</t>
  </si>
  <si>
    <t>Mitchell Trubisky</t>
  </si>
  <si>
    <t>Kenny Pickett</t>
  </si>
  <si>
    <t>Jaylen Warren</t>
  </si>
  <si>
    <t>Benny Snell</t>
  </si>
  <si>
    <t>Zach Gentry</t>
  </si>
  <si>
    <t>Anthony Miller</t>
  </si>
  <si>
    <t>Case Keenum</t>
  </si>
  <si>
    <t>Zack Moss</t>
  </si>
  <si>
    <t>OJ Howard</t>
  </si>
  <si>
    <t>Jamison Crowder</t>
  </si>
  <si>
    <t>Cooper Rush</t>
  </si>
  <si>
    <t>Rico Dowdle</t>
  </si>
  <si>
    <t>Sean McKeon</t>
  </si>
  <si>
    <t>Michael Gallup</t>
  </si>
  <si>
    <t>Jalen Tolbert</t>
  </si>
  <si>
    <t>Noah Brown</t>
  </si>
  <si>
    <t>Teddy Bridgewater</t>
  </si>
  <si>
    <t>Myles Gaskin</t>
  </si>
  <si>
    <t>Durham Smythe</t>
  </si>
  <si>
    <t>Cedrick Wilson</t>
  </si>
  <si>
    <t>Erik Ezukanma</t>
  </si>
  <si>
    <t>Jacoby Brissett</t>
  </si>
  <si>
    <t>D'Ernest Johnson</t>
  </si>
  <si>
    <t>Harrison Bryant</t>
  </si>
  <si>
    <t>Donovan Peoples-Jones</t>
  </si>
  <si>
    <t>David Bell</t>
  </si>
  <si>
    <t>Anthony Schwartz</t>
  </si>
  <si>
    <t>Mac Jones</t>
  </si>
  <si>
    <t>Brian Hoyer</t>
  </si>
  <si>
    <t>Ty Montgomery</t>
  </si>
  <si>
    <t>Jonnu Smith</t>
  </si>
  <si>
    <t>DeVante Parker</t>
  </si>
  <si>
    <t>Kendrick Bourne</t>
  </si>
  <si>
    <t>Nelson Agholor</t>
  </si>
  <si>
    <t>Chad Henne</t>
  </si>
  <si>
    <t>Jerick McKinnon</t>
  </si>
  <si>
    <t>Blake Bell</t>
  </si>
  <si>
    <t>Skyy Moore</t>
  </si>
  <si>
    <t>Marquez Valdes-Scantling</t>
  </si>
  <si>
    <t>Carson Wentz</t>
  </si>
  <si>
    <t>Taylor Heinicke</t>
  </si>
  <si>
    <t>JD McKissic</t>
  </si>
  <si>
    <t>Brian Robinson Jr.</t>
  </si>
  <si>
    <t>John Bates</t>
  </si>
  <si>
    <t>Curtis Samuel</t>
  </si>
  <si>
    <t>Dyami Brown</t>
  </si>
  <si>
    <t>Nate Sudfeld</t>
  </si>
  <si>
    <t>Jeff Wilson</t>
  </si>
  <si>
    <t>Tyrion Davis-Price</t>
  </si>
  <si>
    <t>Tyler Kroft</t>
  </si>
  <si>
    <t>Jauan Jennings</t>
  </si>
  <si>
    <t>Danny Gray</t>
  </si>
  <si>
    <t>Tyler Huntley</t>
  </si>
  <si>
    <t>JK Dobbins</t>
  </si>
  <si>
    <t>Kenyan Drake</t>
  </si>
  <si>
    <t>Mike Davis</t>
  </si>
  <si>
    <t>Isaiah Likely</t>
  </si>
  <si>
    <t>Devin Duvernay</t>
  </si>
  <si>
    <t>Tylan Wallace</t>
  </si>
  <si>
    <t>James Proche</t>
  </si>
  <si>
    <t>Chase Daniel</t>
  </si>
  <si>
    <t>Sony Michel</t>
  </si>
  <si>
    <t>Donald Parham</t>
  </si>
  <si>
    <t>Josh Palmer</t>
  </si>
  <si>
    <t>Jalen Guyton</t>
  </si>
  <si>
    <t>Zach Wilson</t>
  </si>
  <si>
    <t>Joe Flacco</t>
  </si>
  <si>
    <t>Ty Johnson</t>
  </si>
  <si>
    <t>CJ Uzomah</t>
  </si>
  <si>
    <t>Tyler Conklin</t>
  </si>
  <si>
    <t>Garrett Wilson</t>
  </si>
  <si>
    <t>Corey Davis</t>
  </si>
  <si>
    <t>Braxton Berrios</t>
  </si>
  <si>
    <t>Davis Mills</t>
  </si>
  <si>
    <t>Kyle Allen</t>
  </si>
  <si>
    <t>Dare Ogunbowale</t>
  </si>
  <si>
    <t>Brevin Jordan</t>
  </si>
  <si>
    <t>Pharaoh Brown</t>
  </si>
  <si>
    <t>Chris Conley</t>
  </si>
  <si>
    <t>Phillip Dorsett</t>
  </si>
  <si>
    <t>Pass Attempts Per Game</t>
  </si>
  <si>
    <t>Yards Per Attempt</t>
  </si>
  <si>
    <t>Passing Yards Per Game</t>
  </si>
  <si>
    <t>Passing TDs Per Game</t>
  </si>
  <si>
    <t>Rush Attempts Per Game</t>
  </si>
  <si>
    <t>Yards Per Carry</t>
  </si>
  <si>
    <t>Rushing Yards Per Game</t>
  </si>
  <si>
    <t>Rushing TDs Per Game</t>
  </si>
  <si>
    <t>Total Plays Per Game</t>
  </si>
  <si>
    <t>Total Yards Per Play</t>
  </si>
  <si>
    <t>Total Yards Per Game</t>
  </si>
  <si>
    <t>Total TDs Per Game</t>
  </si>
  <si>
    <t>Rank</t>
  </si>
  <si>
    <t>Position</t>
  </si>
  <si>
    <t>Name</t>
  </si>
  <si>
    <t>Name Clean</t>
  </si>
  <si>
    <t>Standard Projection</t>
  </si>
  <si>
    <t>Half Projection</t>
  </si>
  <si>
    <t>6 Point Passing</t>
  </si>
  <si>
    <t>Half PPR Projection Rank</t>
  </si>
  <si>
    <r>
      <rPr>
        <rFont val="Open Sans"/>
        <color rgb="FF3778BE"/>
        <sz val="7.0"/>
      </rPr>
      <t>Josh Allen</t>
    </r>
    <r>
      <rPr>
        <rFont val="Open Sans"/>
        <color rgb="FF737373"/>
        <sz val="7.0"/>
      </rPr>
      <t> BUF (7)</t>
    </r>
  </si>
  <si>
    <r>
      <rPr>
        <rFont val="Open Sans"/>
        <color rgb="FF3778BE"/>
        <sz val="7.0"/>
      </rPr>
      <t>Justin Herbert</t>
    </r>
    <r>
      <rPr>
        <rFont val="Open Sans"/>
        <color rgb="FF737373"/>
        <sz val="7.0"/>
      </rPr>
      <t> LAC (8)</t>
    </r>
  </si>
  <si>
    <r>
      <rPr>
        <rFont val="Open Sans"/>
        <color rgb="FF3778BE"/>
        <sz val="7.0"/>
      </rPr>
      <t>Jalen Hurts</t>
    </r>
    <r>
      <rPr>
        <rFont val="Open Sans"/>
        <color rgb="FF737373"/>
        <sz val="7.0"/>
      </rPr>
      <t> PHI (7)</t>
    </r>
  </si>
  <si>
    <r>
      <rPr>
        <rFont val="Open Sans"/>
        <color rgb="FF3778BE"/>
        <sz val="7.0"/>
      </rPr>
      <t>Kyler Murray</t>
    </r>
    <r>
      <rPr>
        <rFont val="Open Sans"/>
        <color rgb="FF737373"/>
        <sz val="7.0"/>
      </rPr>
      <t> ARI (13)</t>
    </r>
  </si>
  <si>
    <r>
      <rPr>
        <rFont val="Open Sans"/>
        <color rgb="FF3778BE"/>
        <sz val="7.0"/>
      </rPr>
      <t>Patrick Mahomes II</t>
    </r>
    <r>
      <rPr>
        <rFont val="Open Sans"/>
        <color rgb="FF737373"/>
        <sz val="7.0"/>
      </rPr>
      <t> KC (8)</t>
    </r>
  </si>
  <si>
    <r>
      <rPr>
        <rFont val="Open Sans"/>
        <color rgb="FF3778BE"/>
        <sz val="7.0"/>
      </rPr>
      <t>Joe Burrow</t>
    </r>
    <r>
      <rPr>
        <rFont val="Open Sans"/>
        <color rgb="FF737373"/>
        <sz val="7.0"/>
      </rPr>
      <t> CIN (10)</t>
    </r>
  </si>
  <si>
    <r>
      <rPr>
        <rFont val="Open Sans"/>
        <color rgb="FF3778BE"/>
        <sz val="7.0"/>
      </rPr>
      <t>Lamar Jackson</t>
    </r>
    <r>
      <rPr>
        <rFont val="Open Sans"/>
        <color rgb="FF737373"/>
        <sz val="7.0"/>
      </rPr>
      <t> BAL (10)</t>
    </r>
  </si>
  <si>
    <r>
      <rPr>
        <rFont val="Open Sans"/>
        <color rgb="FF3778BE"/>
        <sz val="7.0"/>
      </rPr>
      <t>Russell Wilson</t>
    </r>
    <r>
      <rPr>
        <rFont val="Open Sans"/>
        <color rgb="FF737373"/>
        <sz val="7.0"/>
      </rPr>
      <t> DEN (9)</t>
    </r>
  </si>
  <si>
    <r>
      <rPr>
        <rFont val="Open Sans"/>
        <color rgb="FF3778BE"/>
        <sz val="7.0"/>
      </rPr>
      <t>Tom Brady</t>
    </r>
    <r>
      <rPr>
        <rFont val="Open Sans"/>
        <color rgb="FF737373"/>
        <sz val="7.0"/>
      </rPr>
      <t> TB (11)</t>
    </r>
  </si>
  <si>
    <r>
      <rPr>
        <rFont val="Open Sans"/>
        <color rgb="FF3778BE"/>
        <sz val="7.0"/>
      </rPr>
      <t>Matthew Stafford</t>
    </r>
    <r>
      <rPr>
        <rFont val="Open Sans"/>
        <color rgb="FF737373"/>
        <sz val="7.0"/>
      </rPr>
      <t> LAR (7)</t>
    </r>
  </si>
  <si>
    <r>
      <rPr>
        <rFont val="Open Sans"/>
        <color rgb="FF3778BE"/>
        <sz val="7.0"/>
      </rPr>
      <t>Dak Prescott</t>
    </r>
    <r>
      <rPr>
        <rFont val="Open Sans"/>
        <color rgb="FF737373"/>
        <sz val="7.0"/>
      </rPr>
      <t> DAL (9)</t>
    </r>
  </si>
  <si>
    <r>
      <rPr>
        <rFont val="Open Sans"/>
        <color rgb="FF3778BE"/>
        <sz val="7.0"/>
      </rPr>
      <t>Trey Lance</t>
    </r>
    <r>
      <rPr>
        <rFont val="Open Sans"/>
        <color rgb="FF737373"/>
        <sz val="7.0"/>
      </rPr>
      <t> SF (9)</t>
    </r>
  </si>
  <si>
    <r>
      <rPr>
        <rFont val="Open Sans"/>
        <color rgb="FF3778BE"/>
        <sz val="7.0"/>
      </rPr>
      <t>Kirk Cousins</t>
    </r>
    <r>
      <rPr>
        <rFont val="Open Sans"/>
        <color rgb="FF737373"/>
        <sz val="7.0"/>
      </rPr>
      <t> MIN (7)</t>
    </r>
  </si>
  <si>
    <r>
      <rPr>
        <rFont val="Open Sans"/>
        <color rgb="FF3778BE"/>
        <sz val="7.0"/>
      </rPr>
      <t>Derek Carr</t>
    </r>
    <r>
      <rPr>
        <rFont val="Open Sans"/>
        <color rgb="FF737373"/>
        <sz val="7.0"/>
      </rPr>
      <t> LV (6)</t>
    </r>
  </si>
  <si>
    <r>
      <rPr>
        <rFont val="Open Sans"/>
        <color rgb="FF3778BE"/>
        <sz val="7.0"/>
      </rPr>
      <t>Aaron Rodgers</t>
    </r>
    <r>
      <rPr>
        <rFont val="Open Sans"/>
        <color rgb="FF737373"/>
        <sz val="7.0"/>
      </rPr>
      <t> GB (14)</t>
    </r>
  </si>
  <si>
    <r>
      <rPr>
        <rFont val="Open Sans"/>
        <color rgb="FF3778BE"/>
        <sz val="7.0"/>
      </rPr>
      <t>Tua Tagovailoa</t>
    </r>
    <r>
      <rPr>
        <rFont val="Open Sans"/>
        <color rgb="FF737373"/>
        <sz val="7.0"/>
      </rPr>
      <t> MIA (11)</t>
    </r>
  </si>
  <si>
    <r>
      <rPr>
        <rFont val="Open Sans"/>
        <color rgb="FF3778BE"/>
        <sz val="7.0"/>
      </rPr>
      <t>Justin Fields</t>
    </r>
    <r>
      <rPr>
        <rFont val="Open Sans"/>
        <color rgb="FF737373"/>
        <sz val="7.0"/>
      </rPr>
      <t> CHI (14)</t>
    </r>
  </si>
  <si>
    <r>
      <rPr>
        <rFont val="Open Sans"/>
        <color rgb="FF3778BE"/>
        <sz val="7.0"/>
      </rPr>
      <t>Matt Ryan</t>
    </r>
    <r>
      <rPr>
        <rFont val="Open Sans"/>
        <color rgb="FF737373"/>
        <sz val="7.0"/>
      </rPr>
      <t> IND (14)</t>
    </r>
  </si>
  <si>
    <r>
      <rPr>
        <rFont val="Open Sans"/>
        <color rgb="FF3778BE"/>
        <sz val="7.0"/>
      </rPr>
      <t>Trevor Lawrence</t>
    </r>
    <r>
      <rPr>
        <rFont val="Open Sans"/>
        <color rgb="FF737373"/>
        <sz val="7.0"/>
      </rPr>
      <t> JAC (11)</t>
    </r>
  </si>
  <si>
    <r>
      <rPr>
        <rFont val="Open Sans"/>
        <color rgb="FF3778BE"/>
        <sz val="7.0"/>
      </rPr>
      <t>Jameis Winston</t>
    </r>
    <r>
      <rPr>
        <rFont val="Open Sans"/>
        <color rgb="FF737373"/>
        <sz val="7.0"/>
      </rPr>
      <t> NO (14)</t>
    </r>
  </si>
  <si>
    <r>
      <rPr>
        <rFont val="Open Sans"/>
        <color rgb="FF3778BE"/>
        <sz val="7.0"/>
      </rPr>
      <t>Daniel Jones</t>
    </r>
    <r>
      <rPr>
        <rFont val="Open Sans"/>
        <color rgb="FF737373"/>
        <sz val="7.0"/>
      </rPr>
      <t> NYG (9)</t>
    </r>
  </si>
  <si>
    <r>
      <rPr>
        <rFont val="Open Sans"/>
        <color rgb="FF3778BE"/>
        <sz val="7.0"/>
      </rPr>
      <t>Jared Goff</t>
    </r>
    <r>
      <rPr>
        <rFont val="Open Sans"/>
        <color rgb="FF737373"/>
        <sz val="7.0"/>
      </rPr>
      <t> DET (6)</t>
    </r>
  </si>
  <si>
    <r>
      <rPr>
        <rFont val="Open Sans"/>
        <color rgb="FF3778BE"/>
        <sz val="7.0"/>
      </rPr>
      <t>Ryan Tannehill</t>
    </r>
    <r>
      <rPr>
        <rFont val="Open Sans"/>
        <color rgb="FF737373"/>
        <sz val="7.0"/>
      </rPr>
      <t> TEN (6)</t>
    </r>
  </si>
  <si>
    <r>
      <rPr>
        <rFont val="Open Sans"/>
        <color rgb="FF3778BE"/>
        <sz val="7.0"/>
      </rPr>
      <t>Baker Mayfield</t>
    </r>
    <r>
      <rPr>
        <rFont val="Open Sans"/>
        <color rgb="FF737373"/>
        <sz val="7.0"/>
      </rPr>
      <t> CAR (13)</t>
    </r>
  </si>
  <si>
    <r>
      <rPr>
        <rFont val="Open Sans"/>
        <color rgb="FF3778BE"/>
        <sz val="7.0"/>
      </rPr>
      <t>Davis Mills</t>
    </r>
    <r>
      <rPr>
        <rFont val="Open Sans"/>
        <color rgb="FF737373"/>
        <sz val="7.0"/>
      </rPr>
      <t> HOU (6)</t>
    </r>
  </si>
  <si>
    <r>
      <rPr>
        <rFont val="Open Sans"/>
        <color rgb="FF3778BE"/>
        <sz val="7.0"/>
      </rPr>
      <t>Mac Jones</t>
    </r>
    <r>
      <rPr>
        <rFont val="Open Sans"/>
        <color rgb="FF737373"/>
        <sz val="7.0"/>
      </rPr>
      <t> NE (10)</t>
    </r>
  </si>
  <si>
    <r>
      <rPr>
        <rFont val="Open Sans"/>
        <color rgb="FF3778BE"/>
        <sz val="7.0"/>
      </rPr>
      <t>Marcus Mariota</t>
    </r>
    <r>
      <rPr>
        <rFont val="Open Sans"/>
        <color rgb="FF737373"/>
        <sz val="7.0"/>
      </rPr>
      <t> ATL (14)</t>
    </r>
  </si>
  <si>
    <r>
      <rPr>
        <rFont val="Open Sans"/>
        <color rgb="FF3778BE"/>
        <sz val="7.0"/>
      </rPr>
      <t>Deshaun Watson</t>
    </r>
    <r>
      <rPr>
        <rFont val="Open Sans"/>
        <color rgb="FF737373"/>
        <sz val="7.0"/>
      </rPr>
      <t> CLE (9)</t>
    </r>
  </si>
  <si>
    <r>
      <rPr>
        <rFont val="Open Sans"/>
        <color rgb="FF3778BE"/>
        <sz val="7.0"/>
      </rPr>
      <t>Carson Wentz</t>
    </r>
    <r>
      <rPr>
        <rFont val="Open Sans"/>
        <color rgb="FF737373"/>
        <sz val="7.0"/>
      </rPr>
      <t> WAS (14)</t>
    </r>
  </si>
  <si>
    <r>
      <rPr>
        <rFont val="Open Sans"/>
        <color rgb="FF3778BE"/>
        <sz val="7.0"/>
      </rPr>
      <t>Mitchell Trubisky</t>
    </r>
    <r>
      <rPr>
        <rFont val="Open Sans"/>
        <color rgb="FF737373"/>
        <sz val="7.0"/>
      </rPr>
      <t> PIT (9)</t>
    </r>
  </si>
  <si>
    <r>
      <rPr>
        <rFont val="Open Sans"/>
        <color rgb="FF3778BE"/>
        <sz val="7.0"/>
      </rPr>
      <t>Kenny Pickett</t>
    </r>
    <r>
      <rPr>
        <rFont val="Open Sans"/>
        <color rgb="FF737373"/>
        <sz val="7.0"/>
      </rPr>
      <t> PIT (9)</t>
    </r>
  </si>
  <si>
    <r>
      <rPr>
        <rFont val="Open Sans"/>
        <color rgb="FF3778BE"/>
        <sz val="7.0"/>
      </rPr>
      <t>Joe Flacco</t>
    </r>
    <r>
      <rPr>
        <rFont val="Open Sans"/>
        <color rgb="FF737373"/>
        <sz val="7.0"/>
      </rPr>
      <t> NYJ (10)</t>
    </r>
  </si>
  <si>
    <r>
      <rPr>
        <rFont val="Open Sans"/>
        <color rgb="FF3778BE"/>
        <sz val="7.0"/>
      </rPr>
      <t>Zach Wilson</t>
    </r>
    <r>
      <rPr>
        <rFont val="Open Sans"/>
        <color rgb="FF737373"/>
        <sz val="7.0"/>
      </rPr>
      <t> NYJ (10)</t>
    </r>
  </si>
  <si>
    <r>
      <rPr>
        <rFont val="Open Sans"/>
        <color rgb="FF3778BE"/>
        <sz val="7.0"/>
      </rPr>
      <t>Drew Lock</t>
    </r>
    <r>
      <rPr>
        <rFont val="Open Sans"/>
        <color rgb="FF737373"/>
        <sz val="7.0"/>
      </rPr>
      <t> SEA (11)</t>
    </r>
  </si>
  <si>
    <r>
      <rPr>
        <rFont val="Open Sans"/>
        <color rgb="FF3778BE"/>
        <sz val="7.0"/>
      </rPr>
      <t>Desmond Ridder</t>
    </r>
    <r>
      <rPr>
        <rFont val="Open Sans"/>
        <color rgb="FF737373"/>
        <sz val="7.0"/>
      </rPr>
      <t> ATL (14)</t>
    </r>
  </si>
  <si>
    <r>
      <rPr>
        <rFont val="Open Sans"/>
        <color rgb="FF3778BE"/>
        <sz val="7.0"/>
      </rPr>
      <t>Jimmy Garoppolo</t>
    </r>
    <r>
      <rPr>
        <rFont val="Open Sans"/>
        <color rgb="FF737373"/>
        <sz val="7.0"/>
      </rPr>
      <t> SF (9)</t>
    </r>
  </si>
  <si>
    <r>
      <rPr>
        <rFont val="Open Sans"/>
        <color rgb="FF3778BE"/>
        <sz val="7.0"/>
      </rPr>
      <t>Geno Smith</t>
    </r>
    <r>
      <rPr>
        <rFont val="Open Sans"/>
        <color rgb="FF737373"/>
        <sz val="7.0"/>
      </rPr>
      <t> SEA (11)</t>
    </r>
  </si>
  <si>
    <r>
      <rPr>
        <rFont val="Open Sans"/>
        <color rgb="FF3778BE"/>
        <sz val="7.0"/>
      </rPr>
      <t>Jacoby Brissett</t>
    </r>
    <r>
      <rPr>
        <rFont val="Open Sans"/>
        <color rgb="FF737373"/>
        <sz val="7.0"/>
      </rPr>
      <t> CLE (9)</t>
    </r>
  </si>
  <si>
    <r>
      <rPr>
        <rFont val="Open Sans"/>
        <color rgb="FF3778BE"/>
        <sz val="7.0"/>
      </rPr>
      <t>Malik Willis</t>
    </r>
    <r>
      <rPr>
        <rFont val="Open Sans"/>
        <color rgb="FF737373"/>
        <sz val="7.0"/>
      </rPr>
      <t> TEN (6)</t>
    </r>
  </si>
  <si>
    <t>Old Rank</t>
  </si>
  <si>
    <t>Full Projection</t>
  </si>
  <si>
    <r>
      <rPr>
        <rFont val="Open Sans"/>
        <color rgb="FF3778BE"/>
        <sz val="7.0"/>
      </rPr>
      <t>Jonathan Taylor</t>
    </r>
    <r>
      <rPr>
        <rFont val="Open Sans"/>
        <color rgb="FF737373"/>
        <sz val="7.0"/>
      </rPr>
      <t> IND (14)</t>
    </r>
  </si>
  <si>
    <r>
      <rPr>
        <rFont val="Open Sans"/>
        <color rgb="FF3778BE"/>
        <sz val="7.0"/>
      </rPr>
      <t>Austin Ekeler</t>
    </r>
    <r>
      <rPr>
        <rFont val="Open Sans"/>
        <color rgb="FF737373"/>
        <sz val="7.0"/>
      </rPr>
      <t> LAC (8)</t>
    </r>
  </si>
  <si>
    <r>
      <rPr>
        <rFont val="Open Sans"/>
        <color rgb="FF3778BE"/>
        <sz val="7.0"/>
      </rPr>
      <t>Christian McCaffrey</t>
    </r>
    <r>
      <rPr>
        <rFont val="Open Sans"/>
        <color rgb="FF737373"/>
        <sz val="7.0"/>
      </rPr>
      <t> CAR (13)</t>
    </r>
  </si>
  <si>
    <r>
      <rPr>
        <rFont val="Open Sans"/>
        <color rgb="FF3778BE"/>
        <sz val="7.0"/>
      </rPr>
      <t>Dalvin Cook</t>
    </r>
    <r>
      <rPr>
        <rFont val="Open Sans"/>
        <color rgb="FF737373"/>
        <sz val="7.0"/>
      </rPr>
      <t> MIN (7)</t>
    </r>
  </si>
  <si>
    <r>
      <rPr>
        <rFont val="Open Sans"/>
        <color rgb="FF3778BE"/>
        <sz val="7.0"/>
      </rPr>
      <t>Derrick Henry</t>
    </r>
    <r>
      <rPr>
        <rFont val="Open Sans"/>
        <color rgb="FF737373"/>
        <sz val="7.0"/>
      </rPr>
      <t> TEN (6)</t>
    </r>
  </si>
  <si>
    <r>
      <rPr>
        <rFont val="Open Sans"/>
        <color rgb="FF3778BE"/>
        <sz val="7.0"/>
      </rPr>
      <t>Joe Mixon</t>
    </r>
    <r>
      <rPr>
        <rFont val="Open Sans"/>
        <color rgb="FF737373"/>
        <sz val="7.0"/>
      </rPr>
      <t> CIN (10)</t>
    </r>
  </si>
  <si>
    <r>
      <rPr>
        <rFont val="Open Sans"/>
        <color rgb="FF3778BE"/>
        <sz val="7.0"/>
      </rPr>
      <t>Alvin Kamara</t>
    </r>
    <r>
      <rPr>
        <rFont val="Open Sans"/>
        <color rgb="FF737373"/>
        <sz val="7.0"/>
      </rPr>
      <t> NO (14)</t>
    </r>
  </si>
  <si>
    <r>
      <rPr>
        <rFont val="Open Sans"/>
        <color rgb="FF3778BE"/>
        <sz val="7.0"/>
      </rPr>
      <t>Saquon Barkley</t>
    </r>
    <r>
      <rPr>
        <rFont val="Open Sans"/>
        <color rgb="FF737373"/>
        <sz val="7.0"/>
      </rPr>
      <t> NYG (9)</t>
    </r>
  </si>
  <si>
    <r>
      <rPr>
        <rFont val="Open Sans"/>
        <color rgb="FF3778BE"/>
        <sz val="7.0"/>
      </rPr>
      <t>Najee Harris</t>
    </r>
    <r>
      <rPr>
        <rFont val="Open Sans"/>
        <color rgb="FF737373"/>
        <sz val="7.0"/>
      </rPr>
      <t> PIT (9)</t>
    </r>
  </si>
  <si>
    <r>
      <rPr>
        <rFont val="Open Sans"/>
        <color rgb="FF3778BE"/>
        <sz val="7.0"/>
      </rPr>
      <t>Aaron Jones</t>
    </r>
    <r>
      <rPr>
        <rFont val="Open Sans"/>
        <color rgb="FF737373"/>
        <sz val="7.0"/>
      </rPr>
      <t> GB (14)</t>
    </r>
  </si>
  <si>
    <r>
      <rPr>
        <rFont val="Open Sans"/>
        <color rgb="FF3778BE"/>
        <sz val="7.0"/>
      </rPr>
      <t>D'Andre Swift</t>
    </r>
    <r>
      <rPr>
        <rFont val="Open Sans"/>
        <color rgb="FF737373"/>
        <sz val="7.0"/>
      </rPr>
      <t> DET (6)</t>
    </r>
  </si>
  <si>
    <r>
      <rPr>
        <rFont val="Open Sans"/>
        <color rgb="FF3778BE"/>
        <sz val="7.0"/>
      </rPr>
      <t>Leonard Fournette</t>
    </r>
    <r>
      <rPr>
        <rFont val="Open Sans"/>
        <color rgb="FF737373"/>
        <sz val="7.0"/>
      </rPr>
      <t> TB (11)</t>
    </r>
  </si>
  <si>
    <r>
      <rPr>
        <rFont val="Open Sans"/>
        <color rgb="FF3778BE"/>
        <sz val="7.0"/>
      </rPr>
      <t>Javonte Williams</t>
    </r>
    <r>
      <rPr>
        <rFont val="Open Sans"/>
        <color rgb="FF737373"/>
        <sz val="7.0"/>
      </rPr>
      <t> DEN (9)</t>
    </r>
  </si>
  <si>
    <r>
      <rPr>
        <rFont val="Open Sans"/>
        <color rgb="FF3778BE"/>
        <sz val="7.0"/>
      </rPr>
      <t>James Conner</t>
    </r>
    <r>
      <rPr>
        <rFont val="Open Sans"/>
        <color rgb="FF737373"/>
        <sz val="7.0"/>
      </rPr>
      <t> ARI (13)</t>
    </r>
  </si>
  <si>
    <r>
      <rPr>
        <rFont val="Open Sans"/>
        <color rgb="FF3778BE"/>
        <sz val="7.0"/>
      </rPr>
      <t>Ezekiel Elliott</t>
    </r>
    <r>
      <rPr>
        <rFont val="Open Sans"/>
        <color rgb="FF737373"/>
        <sz val="7.0"/>
      </rPr>
      <t> DAL (9)</t>
    </r>
  </si>
  <si>
    <r>
      <rPr>
        <rFont val="Open Sans"/>
        <color rgb="FF3778BE"/>
        <sz val="7.0"/>
      </rPr>
      <t>Travis Etienne Jr.</t>
    </r>
    <r>
      <rPr>
        <rFont val="Open Sans"/>
        <color rgb="FF737373"/>
        <sz val="7.0"/>
      </rPr>
      <t> JAC (11)</t>
    </r>
  </si>
  <si>
    <r>
      <rPr>
        <rFont val="Open Sans"/>
        <color rgb="FF3778BE"/>
        <sz val="7.0"/>
      </rPr>
      <t>Nick Chubb</t>
    </r>
    <r>
      <rPr>
        <rFont val="Open Sans"/>
        <color rgb="FF737373"/>
        <sz val="7.0"/>
      </rPr>
      <t> CLE (9)</t>
    </r>
  </si>
  <si>
    <r>
      <rPr>
        <rFont val="Open Sans"/>
        <color rgb="FF3778BE"/>
        <sz val="7.0"/>
      </rPr>
      <t>AJ Dillon</t>
    </r>
    <r>
      <rPr>
        <rFont val="Open Sans"/>
        <color rgb="FF737373"/>
        <sz val="7.0"/>
      </rPr>
      <t> GB (14)</t>
    </r>
  </si>
  <si>
    <r>
      <rPr>
        <rFont val="Open Sans"/>
        <color rgb="FF3778BE"/>
        <sz val="7.0"/>
      </rPr>
      <t>David Montgomery</t>
    </r>
    <r>
      <rPr>
        <rFont val="Open Sans"/>
        <color rgb="FF737373"/>
        <sz val="7.0"/>
      </rPr>
      <t> CHI (14)</t>
    </r>
  </si>
  <si>
    <r>
      <rPr>
        <rFont val="Open Sans"/>
        <color rgb="FF3778BE"/>
        <sz val="7.0"/>
      </rPr>
      <t>Dameon Pierce</t>
    </r>
    <r>
      <rPr>
        <rFont val="Open Sans"/>
        <color rgb="FF737373"/>
        <sz val="7.0"/>
      </rPr>
      <t> HOU (6)</t>
    </r>
  </si>
  <si>
    <r>
      <rPr>
        <rFont val="Open Sans"/>
        <color rgb="FF3778BE"/>
        <sz val="7.0"/>
      </rPr>
      <t>Chase Edmonds</t>
    </r>
    <r>
      <rPr>
        <rFont val="Open Sans"/>
        <color rgb="FF737373"/>
        <sz val="7.0"/>
      </rPr>
      <t> MIA (11)</t>
    </r>
  </si>
  <si>
    <r>
      <rPr>
        <rFont val="Open Sans"/>
        <color rgb="FF3778BE"/>
        <sz val="7.0"/>
      </rPr>
      <t>Tony Pollard</t>
    </r>
    <r>
      <rPr>
        <rFont val="Open Sans"/>
        <color rgb="FF737373"/>
        <sz val="7.0"/>
      </rPr>
      <t> DAL (9)</t>
    </r>
  </si>
  <si>
    <r>
      <rPr>
        <rFont val="Open Sans"/>
        <color rgb="FF3778BE"/>
        <sz val="7.0"/>
      </rPr>
      <t>Breece Hall</t>
    </r>
    <r>
      <rPr>
        <rFont val="Open Sans"/>
        <color rgb="FF737373"/>
        <sz val="7.0"/>
      </rPr>
      <t> NYJ (10)</t>
    </r>
  </si>
  <si>
    <r>
      <rPr>
        <rFont val="Open Sans"/>
        <color rgb="FF3778BE"/>
        <sz val="7.0"/>
      </rPr>
      <t>J.K. Dobbins</t>
    </r>
    <r>
      <rPr>
        <rFont val="Open Sans"/>
        <color rgb="FF737373"/>
        <sz val="7.0"/>
      </rPr>
      <t> BAL (10)</t>
    </r>
  </si>
  <si>
    <r>
      <rPr>
        <rFont val="Open Sans"/>
        <color rgb="FF3778BE"/>
        <sz val="7.0"/>
      </rPr>
      <t>Cam Akers</t>
    </r>
    <r>
      <rPr>
        <rFont val="Open Sans"/>
        <color rgb="FF737373"/>
        <sz val="7.0"/>
      </rPr>
      <t> LAR (7)</t>
    </r>
  </si>
  <si>
    <r>
      <rPr>
        <rFont val="Open Sans"/>
        <color rgb="FF3778BE"/>
        <sz val="7.0"/>
      </rPr>
      <t>Rhamondre Stevenson</t>
    </r>
    <r>
      <rPr>
        <rFont val="Open Sans"/>
        <color rgb="FF737373"/>
        <sz val="7.0"/>
      </rPr>
      <t> NE (10)</t>
    </r>
  </si>
  <si>
    <r>
      <rPr>
        <rFont val="Open Sans"/>
        <color rgb="FF3778BE"/>
        <sz val="7.0"/>
      </rPr>
      <t>Antonio Gibson</t>
    </r>
    <r>
      <rPr>
        <rFont val="Open Sans"/>
        <color rgb="FF737373"/>
        <sz val="7.0"/>
      </rPr>
      <t> WAS (14)</t>
    </r>
  </si>
  <si>
    <r>
      <rPr>
        <rFont val="Open Sans"/>
        <color rgb="FF3778BE"/>
        <sz val="7.0"/>
      </rPr>
      <t>Elijah Mitchell</t>
    </r>
    <r>
      <rPr>
        <rFont val="Open Sans"/>
        <color rgb="FF737373"/>
        <sz val="7.0"/>
      </rPr>
      <t> SF (9)</t>
    </r>
  </si>
  <si>
    <r>
      <rPr>
        <rFont val="Open Sans"/>
        <color rgb="FF3778BE"/>
        <sz val="7.0"/>
      </rPr>
      <t>Rashaad Penny</t>
    </r>
    <r>
      <rPr>
        <rFont val="Open Sans"/>
        <color rgb="FF737373"/>
        <sz val="7.0"/>
      </rPr>
      <t> SEA (11)</t>
    </r>
  </si>
  <si>
    <r>
      <rPr>
        <rFont val="Open Sans"/>
        <color rgb="FF3778BE"/>
        <sz val="7.0"/>
      </rPr>
      <t>Damien Harris</t>
    </r>
    <r>
      <rPr>
        <rFont val="Open Sans"/>
        <color rgb="FF737373"/>
        <sz val="7.0"/>
      </rPr>
      <t> NE (10)</t>
    </r>
  </si>
  <si>
    <r>
      <rPr>
        <rFont val="Open Sans"/>
        <color rgb="FF3778BE"/>
        <sz val="7.0"/>
      </rPr>
      <t>Josh Jacobs</t>
    </r>
    <r>
      <rPr>
        <rFont val="Open Sans"/>
        <color rgb="FF737373"/>
        <sz val="7.0"/>
      </rPr>
      <t> LV (6)</t>
    </r>
  </si>
  <si>
    <r>
      <rPr>
        <rFont val="Open Sans"/>
        <color rgb="FF3778BE"/>
        <sz val="7.0"/>
      </rPr>
      <t>Devin Singletary</t>
    </r>
    <r>
      <rPr>
        <rFont val="Open Sans"/>
        <color rgb="FF737373"/>
        <sz val="7.0"/>
      </rPr>
      <t> BUF (7)</t>
    </r>
  </si>
  <si>
    <r>
      <rPr>
        <rFont val="Open Sans"/>
        <color rgb="FF3778BE"/>
        <sz val="7.0"/>
      </rPr>
      <t>Kareem Hunt</t>
    </r>
    <r>
      <rPr>
        <rFont val="Open Sans"/>
        <color rgb="FF737373"/>
        <sz val="7.0"/>
      </rPr>
      <t> CLE (9)</t>
    </r>
  </si>
  <si>
    <r>
      <rPr>
        <rFont val="Open Sans"/>
        <color rgb="FF3778BE"/>
        <sz val="7.0"/>
      </rPr>
      <t>Clyde Edwards-Helaire</t>
    </r>
    <r>
      <rPr>
        <rFont val="Open Sans"/>
        <color rgb="FF737373"/>
        <sz val="7.0"/>
      </rPr>
      <t> KC (8)</t>
    </r>
  </si>
  <si>
    <r>
      <rPr>
        <rFont val="Open Sans"/>
        <color rgb="FF3778BE"/>
        <sz val="7.0"/>
      </rPr>
      <t>Cordarrelle Patterson</t>
    </r>
    <r>
      <rPr>
        <rFont val="Open Sans"/>
        <color rgb="FF737373"/>
        <sz val="7.0"/>
      </rPr>
      <t> ATL (14)</t>
    </r>
  </si>
  <si>
    <r>
      <rPr>
        <rFont val="Open Sans"/>
        <color rgb="FF3778BE"/>
        <sz val="7.0"/>
      </rPr>
      <t>Melvin Gordon III</t>
    </r>
    <r>
      <rPr>
        <rFont val="Open Sans"/>
        <color rgb="FF737373"/>
        <sz val="7.0"/>
      </rPr>
      <t> DEN (9)</t>
    </r>
  </si>
  <si>
    <r>
      <rPr>
        <rFont val="Open Sans"/>
        <color rgb="FF3778BE"/>
        <sz val="7.0"/>
      </rPr>
      <t>Darrell Henderson Jr.</t>
    </r>
    <r>
      <rPr>
        <rFont val="Open Sans"/>
        <color rgb="FF737373"/>
        <sz val="7.0"/>
      </rPr>
      <t> LAR (7)</t>
    </r>
  </si>
  <si>
    <r>
      <rPr>
        <rFont val="Open Sans"/>
        <color rgb="FF3778BE"/>
        <sz val="7.0"/>
      </rPr>
      <t>James Cook</t>
    </r>
    <r>
      <rPr>
        <rFont val="Open Sans"/>
        <color rgb="FF737373"/>
        <sz val="7.0"/>
      </rPr>
      <t> BUF (7)</t>
    </r>
  </si>
  <si>
    <r>
      <rPr>
        <rFont val="Open Sans"/>
        <color rgb="FF3778BE"/>
        <sz val="7.0"/>
      </rPr>
      <t>Michael Carter</t>
    </r>
    <r>
      <rPr>
        <rFont val="Open Sans"/>
        <color rgb="FF737373"/>
        <sz val="7.0"/>
      </rPr>
      <t> NYJ (10)</t>
    </r>
  </si>
  <si>
    <r>
      <rPr>
        <rFont val="Open Sans"/>
        <color rgb="FF3778BE"/>
        <sz val="7.0"/>
      </rPr>
      <t>Miles Sanders</t>
    </r>
    <r>
      <rPr>
        <rFont val="Open Sans"/>
        <color rgb="FF737373"/>
        <sz val="7.0"/>
      </rPr>
      <t> PHI (7)</t>
    </r>
  </si>
  <si>
    <r>
      <rPr>
        <rFont val="Open Sans"/>
        <color rgb="FF3778BE"/>
        <sz val="7.0"/>
      </rPr>
      <t>Nyheim Hines</t>
    </r>
    <r>
      <rPr>
        <rFont val="Open Sans"/>
        <color rgb="FF737373"/>
        <sz val="7.0"/>
      </rPr>
      <t> IND (14)</t>
    </r>
  </si>
  <si>
    <r>
      <rPr>
        <rFont val="Open Sans"/>
        <color rgb="FF3778BE"/>
        <sz val="7.0"/>
      </rPr>
      <t>Kenneth Gainwell</t>
    </r>
    <r>
      <rPr>
        <rFont val="Open Sans"/>
        <color rgb="FF737373"/>
        <sz val="7.0"/>
      </rPr>
      <t> PHI (7)</t>
    </r>
  </si>
  <si>
    <r>
      <rPr>
        <rFont val="Open Sans"/>
        <color rgb="FF3778BE"/>
        <sz val="7.0"/>
      </rPr>
      <t>Alexander Mattison</t>
    </r>
    <r>
      <rPr>
        <rFont val="Open Sans"/>
        <color rgb="FF737373"/>
        <sz val="7.0"/>
      </rPr>
      <t> MIN (7)</t>
    </r>
  </si>
  <si>
    <r>
      <rPr>
        <rFont val="Open Sans"/>
        <color rgb="FF3778BE"/>
        <sz val="7.0"/>
      </rPr>
      <t>Rachaad White</t>
    </r>
    <r>
      <rPr>
        <rFont val="Open Sans"/>
        <color rgb="FF737373"/>
        <sz val="7.0"/>
      </rPr>
      <t> TB (11)</t>
    </r>
  </si>
  <si>
    <r>
      <rPr>
        <rFont val="Open Sans"/>
        <color rgb="FF3778BE"/>
        <sz val="7.0"/>
      </rPr>
      <t>Ken Walker III</t>
    </r>
    <r>
      <rPr>
        <rFont val="Open Sans"/>
        <color rgb="FF737373"/>
        <sz val="7.0"/>
      </rPr>
      <t> SEA (11)</t>
    </r>
  </si>
  <si>
    <r>
      <rPr>
        <rFont val="Open Sans"/>
        <color rgb="FF3778BE"/>
        <sz val="7.0"/>
      </rPr>
      <t>James Robinson</t>
    </r>
    <r>
      <rPr>
        <rFont val="Open Sans"/>
        <color rgb="FF737373"/>
        <sz val="7.0"/>
      </rPr>
      <t> JAC (11)</t>
    </r>
  </si>
  <si>
    <r>
      <rPr>
        <rFont val="Open Sans"/>
        <color rgb="FF3778BE"/>
        <sz val="7.0"/>
      </rPr>
      <t>Raheem Mostert</t>
    </r>
    <r>
      <rPr>
        <rFont val="Open Sans"/>
        <color rgb="FF737373"/>
        <sz val="7.0"/>
      </rPr>
      <t> MIA (11)</t>
    </r>
  </si>
  <si>
    <r>
      <rPr>
        <rFont val="Open Sans"/>
        <color rgb="FF3778BE"/>
        <sz val="7.0"/>
      </rPr>
      <t>Tyler Allgeier</t>
    </r>
    <r>
      <rPr>
        <rFont val="Open Sans"/>
        <color rgb="FF737373"/>
        <sz val="7.0"/>
      </rPr>
      <t> ATL (14)</t>
    </r>
  </si>
  <si>
    <r>
      <rPr>
        <rFont val="Open Sans"/>
        <color rgb="FF3778BE"/>
        <sz val="7.0"/>
      </rPr>
      <t>Khalil Herbert</t>
    </r>
    <r>
      <rPr>
        <rFont val="Open Sans"/>
        <color rgb="FF737373"/>
        <sz val="7.0"/>
      </rPr>
      <t> CHI (14)</t>
    </r>
  </si>
  <si>
    <r>
      <rPr>
        <rFont val="Open Sans"/>
        <color rgb="FF3778BE"/>
        <sz val="7.0"/>
      </rPr>
      <t>J.D. McKissic</t>
    </r>
    <r>
      <rPr>
        <rFont val="Open Sans"/>
        <color rgb="FF737373"/>
        <sz val="7.0"/>
      </rPr>
      <t> WAS (14)</t>
    </r>
  </si>
  <si>
    <r>
      <rPr>
        <rFont val="Open Sans"/>
        <color rgb="FF3778BE"/>
        <sz val="7.0"/>
      </rPr>
      <t>Jamaal Williams</t>
    </r>
    <r>
      <rPr>
        <rFont val="Open Sans"/>
        <color rgb="FF737373"/>
        <sz val="7.0"/>
      </rPr>
      <t> DET (6)</t>
    </r>
  </si>
  <si>
    <r>
      <rPr>
        <rFont val="Open Sans"/>
        <color rgb="FF3778BE"/>
        <sz val="7.0"/>
      </rPr>
      <t>Zamir White</t>
    </r>
    <r>
      <rPr>
        <rFont val="Open Sans"/>
        <color rgb="FF737373"/>
        <sz val="7.0"/>
      </rPr>
      <t> LV (6)</t>
    </r>
  </si>
  <si>
    <r>
      <rPr>
        <rFont val="Open Sans"/>
        <color rgb="FF3778BE"/>
        <sz val="7.0"/>
      </rPr>
      <t xml:space="preserve">Jeff Wilson </t>
    </r>
    <r>
      <rPr>
        <rFont val="Open Sans"/>
        <color rgb="FF737373"/>
        <sz val="7.0"/>
      </rPr>
      <t> SF (9)</t>
    </r>
  </si>
  <si>
    <r>
      <rPr>
        <rFont val="Open Sans"/>
        <color rgb="FF3778BE"/>
        <sz val="7.0"/>
      </rPr>
      <t>Jerick McKinnon</t>
    </r>
    <r>
      <rPr>
        <rFont val="Open Sans"/>
        <color rgb="FF737373"/>
        <sz val="7.0"/>
      </rPr>
      <t> KC (8)</t>
    </r>
  </si>
  <si>
    <r>
      <rPr>
        <rFont val="Open Sans"/>
        <color rgb="FF3778BE"/>
        <sz val="7.0"/>
      </rPr>
      <t>Darrel Williams</t>
    </r>
    <r>
      <rPr>
        <rFont val="Open Sans"/>
        <color rgb="FF737373"/>
        <sz val="7.0"/>
      </rPr>
      <t> ARI (13)</t>
    </r>
  </si>
  <si>
    <r>
      <rPr>
        <rFont val="Open Sans"/>
        <color rgb="FF3778BE"/>
        <sz val="7.0"/>
      </rPr>
      <t>Kenyan Drake</t>
    </r>
    <r>
      <rPr>
        <rFont val="Open Sans"/>
        <color rgb="FF737373"/>
        <sz val="7.0"/>
      </rPr>
      <t> BAL (10)</t>
    </r>
  </si>
  <si>
    <r>
      <rPr>
        <rFont val="Open Sans"/>
        <color rgb="FF3778BE"/>
        <sz val="7.0"/>
      </rPr>
      <t>Isiah Pacheco</t>
    </r>
    <r>
      <rPr>
        <rFont val="Open Sans"/>
        <color rgb="FF737373"/>
        <sz val="7.0"/>
      </rPr>
      <t> KC (8)</t>
    </r>
  </si>
  <si>
    <r>
      <rPr>
        <rFont val="Open Sans"/>
        <color rgb="FF3778BE"/>
        <sz val="7.0"/>
      </rPr>
      <t>Eno Benjamin</t>
    </r>
    <r>
      <rPr>
        <rFont val="Open Sans"/>
        <color rgb="FF737373"/>
        <sz val="7.0"/>
      </rPr>
      <t> ARI (13)</t>
    </r>
  </si>
  <si>
    <r>
      <rPr>
        <rFont val="Open Sans"/>
        <color rgb="FF3778BE"/>
        <sz val="7.0"/>
      </rPr>
      <t>Boston Scott</t>
    </r>
    <r>
      <rPr>
        <rFont val="Open Sans"/>
        <color rgb="FF737373"/>
        <sz val="7.0"/>
      </rPr>
      <t> PHI (7)</t>
    </r>
  </si>
  <si>
    <r>
      <rPr>
        <rFont val="Open Sans"/>
        <color rgb="FF3778BE"/>
        <sz val="7.0"/>
      </rPr>
      <t>Mike Davis</t>
    </r>
    <r>
      <rPr>
        <rFont val="Open Sans"/>
        <color rgb="FF737373"/>
        <sz val="7.0"/>
      </rPr>
      <t> BAL (10)</t>
    </r>
  </si>
  <si>
    <r>
      <rPr>
        <rFont val="Open Sans"/>
        <color rgb="FF3778BE"/>
        <sz val="7.0"/>
      </rPr>
      <t>Tyrion Davis-Price</t>
    </r>
    <r>
      <rPr>
        <rFont val="Open Sans"/>
        <color rgb="FF737373"/>
        <sz val="7.0"/>
      </rPr>
      <t> SF (9)</t>
    </r>
  </si>
  <si>
    <r>
      <rPr>
        <rFont val="Open Sans"/>
        <color rgb="FF3778BE"/>
        <sz val="7.0"/>
      </rPr>
      <t>Zack Moss</t>
    </r>
    <r>
      <rPr>
        <rFont val="Open Sans"/>
        <color rgb="FF737373"/>
        <sz val="7.0"/>
      </rPr>
      <t> BUF (7)</t>
    </r>
  </si>
  <si>
    <r>
      <rPr>
        <rFont val="Open Sans"/>
        <color rgb="FF3778BE"/>
        <sz val="7.0"/>
      </rPr>
      <t>Sony Michel</t>
    </r>
    <r>
      <rPr>
        <rFont val="Open Sans"/>
        <color rgb="FF737373"/>
        <sz val="7.0"/>
      </rPr>
      <t> LAC (8)</t>
    </r>
  </si>
  <si>
    <r>
      <rPr>
        <rFont val="Open Sans"/>
        <color rgb="FF3778BE"/>
        <sz val="7.0"/>
      </rPr>
      <t>Ronald Jones II</t>
    </r>
    <r>
      <rPr>
        <rFont val="Open Sans"/>
        <color rgb="FF737373"/>
        <sz val="7.0"/>
      </rPr>
      <t> KC (8)</t>
    </r>
  </si>
  <si>
    <r>
      <rPr>
        <rFont val="Open Sans"/>
        <color rgb="FF3778BE"/>
        <sz val="7.0"/>
      </rPr>
      <t>Brian Robinson Jr.</t>
    </r>
    <r>
      <rPr>
        <rFont val="Open Sans"/>
        <color rgb="FF737373"/>
        <sz val="7.0"/>
      </rPr>
      <t> WAS (14)</t>
    </r>
  </si>
  <si>
    <r>
      <rPr>
        <rFont val="Open Sans"/>
        <color rgb="FF3778BE"/>
        <sz val="7.0"/>
      </rPr>
      <t>Ameer Abdullah</t>
    </r>
    <r>
      <rPr>
        <rFont val="Open Sans"/>
        <color rgb="FF737373"/>
        <sz val="7.0"/>
      </rPr>
      <t> LV (6)</t>
    </r>
  </si>
  <si>
    <r>
      <rPr>
        <rFont val="Open Sans"/>
        <color rgb="FF3778BE"/>
        <sz val="7.0"/>
      </rPr>
      <t>Isaiah Spiller</t>
    </r>
    <r>
      <rPr>
        <rFont val="Open Sans"/>
        <color rgb="FF737373"/>
        <sz val="7.0"/>
      </rPr>
      <t> LAC (8)</t>
    </r>
  </si>
  <si>
    <r>
      <rPr>
        <rFont val="Open Sans"/>
        <color rgb="FF3778BE"/>
        <sz val="7.0"/>
      </rPr>
      <t xml:space="preserve">Mark Ingram </t>
    </r>
    <r>
      <rPr>
        <rFont val="Open Sans"/>
        <color rgb="FF737373"/>
        <sz val="7.0"/>
      </rPr>
      <t> NO (14)</t>
    </r>
  </si>
  <si>
    <r>
      <rPr>
        <rFont val="Open Sans"/>
        <color rgb="FF3778BE"/>
        <sz val="7.0"/>
      </rPr>
      <t>Jaylen Warren</t>
    </r>
    <r>
      <rPr>
        <rFont val="Open Sans"/>
        <color rgb="FF737373"/>
        <sz val="7.0"/>
      </rPr>
      <t> PIT (9)</t>
    </r>
  </si>
  <si>
    <r>
      <rPr>
        <rFont val="Open Sans"/>
        <color rgb="FF3778BE"/>
        <sz val="7.0"/>
      </rPr>
      <t>Dontrell Hilliard</t>
    </r>
    <r>
      <rPr>
        <rFont val="Open Sans"/>
        <color rgb="FF737373"/>
        <sz val="7.0"/>
      </rPr>
      <t> TEN (6)</t>
    </r>
  </si>
  <si>
    <r>
      <rPr>
        <rFont val="Open Sans"/>
        <color rgb="FF3778BE"/>
        <sz val="7.0"/>
      </rPr>
      <t>Joshua Kelley</t>
    </r>
    <r>
      <rPr>
        <rFont val="Open Sans"/>
        <color rgb="FF737373"/>
        <sz val="7.0"/>
      </rPr>
      <t> LAC (8)</t>
    </r>
  </si>
  <si>
    <r>
      <rPr>
        <rFont val="Open Sans"/>
        <color rgb="FF3778BE"/>
        <sz val="7.0"/>
      </rPr>
      <t>D'Onta Foreman</t>
    </r>
    <r>
      <rPr>
        <rFont val="Open Sans"/>
        <color rgb="FF737373"/>
        <sz val="7.0"/>
      </rPr>
      <t> CAR (13)</t>
    </r>
  </si>
  <si>
    <r>
      <rPr>
        <rFont val="Open Sans"/>
        <color rgb="FF3778BE"/>
        <sz val="7.0"/>
      </rPr>
      <t>Matt Breida</t>
    </r>
    <r>
      <rPr>
        <rFont val="Open Sans"/>
        <color rgb="FF737373"/>
        <sz val="7.0"/>
      </rPr>
      <t> NYG (9)</t>
    </r>
  </si>
  <si>
    <r>
      <rPr>
        <rFont val="Open Sans"/>
        <color rgb="FF3778BE"/>
        <sz val="7.0"/>
      </rPr>
      <t>Gus Edwards</t>
    </r>
    <r>
      <rPr>
        <rFont val="Open Sans"/>
        <color rgb="FF737373"/>
        <sz val="7.0"/>
      </rPr>
      <t> BAL (10)</t>
    </r>
  </si>
  <si>
    <r>
      <rPr>
        <rFont val="Open Sans"/>
        <color rgb="FF3778BE"/>
        <sz val="7.0"/>
      </rPr>
      <t>Samaje Perine</t>
    </r>
    <r>
      <rPr>
        <rFont val="Open Sans"/>
        <color rgb="FF737373"/>
        <sz val="7.0"/>
      </rPr>
      <t> CIN (10)</t>
    </r>
  </si>
  <si>
    <r>
      <rPr>
        <rFont val="Open Sans"/>
        <color rgb="FF3778BE"/>
        <sz val="7.0"/>
      </rPr>
      <t>D'Ernest Johnson</t>
    </r>
    <r>
      <rPr>
        <rFont val="Open Sans"/>
        <color rgb="FF737373"/>
        <sz val="7.0"/>
      </rPr>
      <t> CLE (9)</t>
    </r>
  </si>
  <si>
    <r>
      <rPr>
        <rFont val="Open Sans"/>
        <color rgb="FF3778BE"/>
        <sz val="7.0"/>
      </rPr>
      <t>Kyren Williams</t>
    </r>
    <r>
      <rPr>
        <rFont val="Open Sans"/>
        <color rgb="FF737373"/>
        <sz val="7.0"/>
      </rPr>
      <t> LAR (7)</t>
    </r>
  </si>
  <si>
    <r>
      <rPr>
        <rFont val="Open Sans"/>
        <color rgb="FF3778BE"/>
        <sz val="7.0"/>
      </rPr>
      <t>Damien Williams</t>
    </r>
    <r>
      <rPr>
        <rFont val="Open Sans"/>
        <color rgb="FF737373"/>
        <sz val="7.0"/>
      </rPr>
      <t> ATL (14)</t>
    </r>
  </si>
  <si>
    <r>
      <rPr>
        <rFont val="Open Sans"/>
        <color rgb="FF3778BE"/>
        <sz val="7.0"/>
      </rPr>
      <t>Pierre Strong Jr.</t>
    </r>
    <r>
      <rPr>
        <rFont val="Open Sans"/>
        <color rgb="FF737373"/>
        <sz val="7.0"/>
      </rPr>
      <t> NE (10)</t>
    </r>
  </si>
  <si>
    <r>
      <rPr>
        <rFont val="Open Sans"/>
        <color rgb="FF3778BE"/>
        <sz val="7.0"/>
      </rPr>
      <t>Rex Burkhead</t>
    </r>
    <r>
      <rPr>
        <rFont val="Open Sans"/>
        <color rgb="FF737373"/>
        <sz val="7.0"/>
      </rPr>
      <t> HOU (6)</t>
    </r>
  </si>
  <si>
    <r>
      <rPr>
        <rFont val="Open Sans"/>
        <color rgb="FF3778BE"/>
        <sz val="7.0"/>
      </rPr>
      <t>Chris Evans</t>
    </r>
    <r>
      <rPr>
        <rFont val="Open Sans"/>
        <color rgb="FF737373"/>
        <sz val="7.0"/>
      </rPr>
      <t> CIN (10)</t>
    </r>
  </si>
  <si>
    <r>
      <rPr>
        <rFont val="Open Sans"/>
        <color rgb="FF3778BE"/>
        <sz val="7.0"/>
      </rPr>
      <t>Keaontay Ingram</t>
    </r>
    <r>
      <rPr>
        <rFont val="Open Sans"/>
        <color rgb="FF737373"/>
        <sz val="7.0"/>
      </rPr>
      <t> ARI (13)</t>
    </r>
  </si>
  <si>
    <r>
      <rPr>
        <rFont val="Open Sans"/>
        <color rgb="FF3778BE"/>
        <sz val="7.0"/>
      </rPr>
      <t>Duke Johnson Jr.</t>
    </r>
    <r>
      <rPr>
        <rFont val="Open Sans"/>
        <color rgb="FF737373"/>
        <sz val="7.0"/>
      </rPr>
      <t> BUF (7)</t>
    </r>
  </si>
  <si>
    <r>
      <rPr>
        <rFont val="Open Sans"/>
        <color rgb="FF3778BE"/>
        <sz val="7.0"/>
      </rPr>
      <t>Chuba Hubbard</t>
    </r>
    <r>
      <rPr>
        <rFont val="Open Sans"/>
        <color rgb="FF737373"/>
        <sz val="7.0"/>
      </rPr>
      <t> CAR (13)</t>
    </r>
  </si>
  <si>
    <r>
      <rPr>
        <rFont val="Open Sans"/>
        <color rgb="FF3778BE"/>
        <sz val="7.0"/>
      </rPr>
      <t>Giovani Bernard</t>
    </r>
    <r>
      <rPr>
        <rFont val="Open Sans"/>
        <color rgb="FF737373"/>
        <sz val="7.0"/>
      </rPr>
      <t> TB (11)</t>
    </r>
  </si>
  <si>
    <r>
      <rPr>
        <rFont val="Open Sans"/>
        <color rgb="FF3778BE"/>
        <sz val="7.0"/>
      </rPr>
      <t>Justin Jackson</t>
    </r>
    <r>
      <rPr>
        <rFont val="Open Sans"/>
        <color rgb="FF737373"/>
        <sz val="7.0"/>
      </rPr>
      <t> DET (6)</t>
    </r>
  </si>
  <si>
    <r>
      <rPr>
        <rFont val="Open Sans"/>
        <color rgb="FF3778BE"/>
        <sz val="7.0"/>
      </rPr>
      <t>Myles Gaskin</t>
    </r>
    <r>
      <rPr>
        <rFont val="Open Sans"/>
        <color rgb="FF737373"/>
        <sz val="7.0"/>
      </rPr>
      <t> MIA (11)</t>
    </r>
  </si>
  <si>
    <r>
      <rPr>
        <rFont val="Open Sans"/>
        <color rgb="FF3778BE"/>
        <sz val="7.0"/>
      </rPr>
      <t>Phillip Lindsay</t>
    </r>
    <r>
      <rPr>
        <rFont val="Open Sans"/>
        <color rgb="FF737373"/>
        <sz val="7.0"/>
      </rPr>
      <t> FA </t>
    </r>
  </si>
  <si>
    <r>
      <rPr>
        <rFont val="Open Sans"/>
        <color rgb="FF3778BE"/>
        <sz val="7.0"/>
      </rPr>
      <t>David Johnson</t>
    </r>
    <r>
      <rPr>
        <rFont val="Open Sans"/>
        <color rgb="FF737373"/>
        <sz val="7.0"/>
      </rPr>
      <t> FA </t>
    </r>
  </si>
  <si>
    <r>
      <rPr>
        <rFont val="Open Sans"/>
        <color rgb="FF3778BE"/>
        <sz val="7.0"/>
      </rPr>
      <t>Salvon Ahmed</t>
    </r>
    <r>
      <rPr>
        <rFont val="Open Sans"/>
        <color rgb="FF737373"/>
        <sz val="7.0"/>
      </rPr>
      <t> MIA (11)</t>
    </r>
  </si>
  <si>
    <r>
      <rPr>
        <rFont val="Open Sans"/>
        <color rgb="FF3778BE"/>
        <sz val="7.0"/>
      </rPr>
      <t>Ty Johnson</t>
    </r>
    <r>
      <rPr>
        <rFont val="Open Sans"/>
        <color rgb="FF737373"/>
        <sz val="7.0"/>
      </rPr>
      <t> NYJ (10)</t>
    </r>
  </si>
  <si>
    <r>
      <rPr>
        <rFont val="Open Sans"/>
        <color rgb="FF3778BE"/>
        <sz val="7.0"/>
      </rPr>
      <t>Darrynton Evans</t>
    </r>
    <r>
      <rPr>
        <rFont val="Open Sans"/>
        <color rgb="FF737373"/>
        <sz val="7.0"/>
      </rPr>
      <t> CHI (14)</t>
    </r>
  </si>
  <si>
    <r>
      <rPr>
        <rFont val="Open Sans"/>
        <color rgb="FF3778BE"/>
        <sz val="7.0"/>
      </rPr>
      <t>Tevin Coleman</t>
    </r>
    <r>
      <rPr>
        <rFont val="Open Sans"/>
        <color rgb="FF737373"/>
        <sz val="7.0"/>
      </rPr>
      <t> FA </t>
    </r>
  </si>
  <si>
    <r>
      <rPr>
        <rFont val="Open Sans"/>
        <color rgb="FF3778BE"/>
        <sz val="7.0"/>
      </rPr>
      <t>Cooper Kupp</t>
    </r>
    <r>
      <rPr>
        <rFont val="Open Sans"/>
        <color rgb="FF737373"/>
        <sz val="7.0"/>
      </rPr>
      <t> LAR (7)</t>
    </r>
  </si>
  <si>
    <r>
      <rPr>
        <rFont val="Open Sans"/>
        <color rgb="FF3778BE"/>
        <sz val="7.0"/>
      </rPr>
      <t>Justin Jefferson</t>
    </r>
    <r>
      <rPr>
        <rFont val="Open Sans"/>
        <color rgb="FF737373"/>
        <sz val="7.0"/>
      </rPr>
      <t> MIN (7)</t>
    </r>
  </si>
  <si>
    <r>
      <rPr>
        <rFont val="Open Sans"/>
        <color rgb="FF3778BE"/>
        <sz val="7.0"/>
      </rPr>
      <t>Ja'Marr Chase</t>
    </r>
    <r>
      <rPr>
        <rFont val="Open Sans"/>
        <color rgb="FF737373"/>
        <sz val="7.0"/>
      </rPr>
      <t> CIN (10)</t>
    </r>
  </si>
  <si>
    <r>
      <rPr>
        <rFont val="Open Sans"/>
        <color rgb="FF3778BE"/>
        <sz val="7.0"/>
      </rPr>
      <t>Stefon Diggs</t>
    </r>
    <r>
      <rPr>
        <rFont val="Open Sans"/>
        <color rgb="FF737373"/>
        <sz val="7.0"/>
      </rPr>
      <t> BUF (7)</t>
    </r>
  </si>
  <si>
    <r>
      <rPr>
        <rFont val="Open Sans"/>
        <color rgb="FF3778BE"/>
        <sz val="7.0"/>
      </rPr>
      <t>CeeDee Lamb</t>
    </r>
    <r>
      <rPr>
        <rFont val="Open Sans"/>
        <color rgb="FF737373"/>
        <sz val="7.0"/>
      </rPr>
      <t> DAL (9)</t>
    </r>
  </si>
  <si>
    <r>
      <rPr>
        <rFont val="Open Sans"/>
        <color rgb="FF3778BE"/>
        <sz val="7.0"/>
      </rPr>
      <t>Davante Adams</t>
    </r>
    <r>
      <rPr>
        <rFont val="Open Sans"/>
        <color rgb="FF737373"/>
        <sz val="7.0"/>
      </rPr>
      <t> LV (6)</t>
    </r>
  </si>
  <si>
    <r>
      <rPr>
        <rFont val="Open Sans"/>
        <color rgb="FF3778BE"/>
        <sz val="7.0"/>
      </rPr>
      <t>Deebo Samuel</t>
    </r>
    <r>
      <rPr>
        <rFont val="Open Sans"/>
        <color rgb="FF737373"/>
        <sz val="7.0"/>
      </rPr>
      <t> SF (9)</t>
    </r>
  </si>
  <si>
    <r>
      <rPr>
        <rFont val="Open Sans"/>
        <color rgb="FF3778BE"/>
        <sz val="7.0"/>
      </rPr>
      <t>Tyreek Hill</t>
    </r>
    <r>
      <rPr>
        <rFont val="Open Sans"/>
        <color rgb="FF737373"/>
        <sz val="7.0"/>
      </rPr>
      <t> MIA (11)</t>
    </r>
  </si>
  <si>
    <r>
      <rPr>
        <rFont val="Open Sans"/>
        <color rgb="FF3778BE"/>
        <sz val="7.0"/>
      </rPr>
      <t>Mike Evans</t>
    </r>
    <r>
      <rPr>
        <rFont val="Open Sans"/>
        <color rgb="FF737373"/>
        <sz val="7.0"/>
      </rPr>
      <t> TB (11)</t>
    </r>
  </si>
  <si>
    <r>
      <rPr>
        <rFont val="Open Sans"/>
        <color rgb="FF3778BE"/>
        <sz val="7.0"/>
      </rPr>
      <t>Keenan Allen</t>
    </r>
    <r>
      <rPr>
        <rFont val="Open Sans"/>
        <color rgb="FF737373"/>
        <sz val="7.0"/>
      </rPr>
      <t> LAC (8)</t>
    </r>
  </si>
  <si>
    <r>
      <rPr>
        <rFont val="Open Sans"/>
        <color rgb="FF3778BE"/>
        <sz val="7.0"/>
      </rPr>
      <t>A.J. Brown</t>
    </r>
    <r>
      <rPr>
        <rFont val="Open Sans"/>
        <color rgb="FF737373"/>
        <sz val="7.0"/>
      </rPr>
      <t> PHI (7)</t>
    </r>
  </si>
  <si>
    <r>
      <rPr>
        <rFont val="Open Sans"/>
        <color rgb="FF3778BE"/>
        <sz val="7.0"/>
      </rPr>
      <t>Michael Pittman Jr.</t>
    </r>
    <r>
      <rPr>
        <rFont val="Open Sans"/>
        <color rgb="FF737373"/>
        <sz val="7.0"/>
      </rPr>
      <t> IND (14)</t>
    </r>
  </si>
  <si>
    <r>
      <rPr>
        <rFont val="Open Sans"/>
        <color rgb="FF3778BE"/>
        <sz val="7.0"/>
      </rPr>
      <t>Courtland Sutton</t>
    </r>
    <r>
      <rPr>
        <rFont val="Open Sans"/>
        <color rgb="FF737373"/>
        <sz val="7.0"/>
      </rPr>
      <t> DEN (9)</t>
    </r>
  </si>
  <si>
    <r>
      <rPr>
        <rFont val="Open Sans"/>
        <color rgb="FF3778BE"/>
        <sz val="7.0"/>
      </rPr>
      <t>Tee Higgins</t>
    </r>
    <r>
      <rPr>
        <rFont val="Open Sans"/>
        <color rgb="FF737373"/>
        <sz val="7.0"/>
      </rPr>
      <t> CIN (10)</t>
    </r>
  </si>
  <si>
    <r>
      <rPr>
        <rFont val="Open Sans"/>
        <color rgb="FF3778BE"/>
        <sz val="7.0"/>
      </rPr>
      <t>Allen Robinson II</t>
    </r>
    <r>
      <rPr>
        <rFont val="Open Sans"/>
        <color rgb="FF737373"/>
        <sz val="7.0"/>
      </rPr>
      <t> LAR (7)</t>
    </r>
  </si>
  <si>
    <r>
      <rPr>
        <rFont val="Open Sans"/>
        <color rgb="FF3778BE"/>
        <sz val="7.0"/>
      </rPr>
      <t>Gabriel Davis</t>
    </r>
    <r>
      <rPr>
        <rFont val="Open Sans"/>
        <color rgb="FF737373"/>
        <sz val="7.0"/>
      </rPr>
      <t> BUF (7)</t>
    </r>
  </si>
  <si>
    <r>
      <rPr>
        <rFont val="Open Sans"/>
        <color rgb="FF3778BE"/>
        <sz val="7.0"/>
      </rPr>
      <t>Mike Williams</t>
    </r>
    <r>
      <rPr>
        <rFont val="Open Sans"/>
        <color rgb="FF737373"/>
        <sz val="7.0"/>
      </rPr>
      <t> LAC (8)</t>
    </r>
  </si>
  <si>
    <r>
      <rPr>
        <rFont val="Open Sans"/>
        <color rgb="FF3778BE"/>
        <sz val="7.0"/>
      </rPr>
      <t>Jaylen Waddle</t>
    </r>
    <r>
      <rPr>
        <rFont val="Open Sans"/>
        <color rgb="FF737373"/>
        <sz val="7.0"/>
      </rPr>
      <t> MIA (11)</t>
    </r>
  </si>
  <si>
    <r>
      <rPr>
        <rFont val="Open Sans"/>
        <color rgb="FF3778BE"/>
        <sz val="7.0"/>
      </rPr>
      <t>Diontae Johnson</t>
    </r>
    <r>
      <rPr>
        <rFont val="Open Sans"/>
        <color rgb="FF737373"/>
        <sz val="7.0"/>
      </rPr>
      <t> PIT (9)</t>
    </r>
  </si>
  <si>
    <r>
      <rPr>
        <rFont val="Open Sans"/>
        <color rgb="FF3778BE"/>
        <sz val="7.0"/>
      </rPr>
      <t>Amon-Ra St. Brown</t>
    </r>
    <r>
      <rPr>
        <rFont val="Open Sans"/>
        <color rgb="FF737373"/>
        <sz val="7.0"/>
      </rPr>
      <t> DET (6)</t>
    </r>
  </si>
  <si>
    <r>
      <rPr>
        <rFont val="Open Sans"/>
        <color rgb="FF3778BE"/>
        <sz val="7.0"/>
      </rPr>
      <t>Brandin Cooks</t>
    </r>
    <r>
      <rPr>
        <rFont val="Open Sans"/>
        <color rgb="FF737373"/>
        <sz val="7.0"/>
      </rPr>
      <t> HOU (6)</t>
    </r>
  </si>
  <si>
    <r>
      <rPr>
        <rFont val="Open Sans"/>
        <color rgb="FF3778BE"/>
        <sz val="7.0"/>
      </rPr>
      <t>Terry McLaurin</t>
    </r>
    <r>
      <rPr>
        <rFont val="Open Sans"/>
        <color rgb="FF737373"/>
        <sz val="7.0"/>
      </rPr>
      <t> WAS (14)</t>
    </r>
  </si>
  <si>
    <r>
      <rPr>
        <rFont val="Open Sans"/>
        <color rgb="FF3778BE"/>
        <sz val="7.0"/>
      </rPr>
      <t>Chris Godwin</t>
    </r>
    <r>
      <rPr>
        <rFont val="Open Sans"/>
        <color rgb="FF737373"/>
        <sz val="7.0"/>
      </rPr>
      <t> TB (11)</t>
    </r>
  </si>
  <si>
    <r>
      <rPr>
        <rFont val="Open Sans"/>
        <color rgb="FF3778BE"/>
        <sz val="7.0"/>
      </rPr>
      <t>Jerry Jeudy</t>
    </r>
    <r>
      <rPr>
        <rFont val="Open Sans"/>
        <color rgb="FF737373"/>
        <sz val="7.0"/>
      </rPr>
      <t> DEN (9)</t>
    </r>
  </si>
  <si>
    <r>
      <rPr>
        <rFont val="Open Sans"/>
        <color rgb="FF3778BE"/>
        <sz val="7.0"/>
      </rPr>
      <t>Marquise Brown</t>
    </r>
    <r>
      <rPr>
        <rFont val="Open Sans"/>
        <color rgb="FF737373"/>
        <sz val="7.0"/>
      </rPr>
      <t> ARI (13)</t>
    </r>
  </si>
  <si>
    <r>
      <rPr>
        <rFont val="Open Sans"/>
        <color rgb="FF3778BE"/>
        <sz val="7.0"/>
      </rPr>
      <t>DJ Moore</t>
    </r>
    <r>
      <rPr>
        <rFont val="Open Sans"/>
        <color rgb="FF737373"/>
        <sz val="7.0"/>
      </rPr>
      <t> CAR (13)</t>
    </r>
  </si>
  <si>
    <r>
      <rPr>
        <rFont val="Open Sans"/>
        <color rgb="FF3778BE"/>
        <sz val="7.0"/>
      </rPr>
      <t>JuJu Smith-Schuster</t>
    </r>
    <r>
      <rPr>
        <rFont val="Open Sans"/>
        <color rgb="FF737373"/>
        <sz val="7.0"/>
      </rPr>
      <t> KC (8)</t>
    </r>
  </si>
  <si>
    <r>
      <rPr>
        <rFont val="Open Sans"/>
        <color rgb="FF3778BE"/>
        <sz val="7.0"/>
      </rPr>
      <t>Brandon Aiyuk</t>
    </r>
    <r>
      <rPr>
        <rFont val="Open Sans"/>
        <color rgb="FF737373"/>
        <sz val="7.0"/>
      </rPr>
      <t> SF (9)</t>
    </r>
  </si>
  <si>
    <r>
      <rPr>
        <rFont val="Open Sans"/>
        <color rgb="FF3778BE"/>
        <sz val="7.0"/>
      </rPr>
      <t>Adam Thielen</t>
    </r>
    <r>
      <rPr>
        <rFont val="Open Sans"/>
        <color rgb="FF737373"/>
        <sz val="7.0"/>
      </rPr>
      <t> MIN (7)</t>
    </r>
  </si>
  <si>
    <r>
      <rPr>
        <rFont val="Open Sans"/>
        <color rgb="FF3778BE"/>
        <sz val="7.0"/>
      </rPr>
      <t>Rashod Bateman</t>
    </r>
    <r>
      <rPr>
        <rFont val="Open Sans"/>
        <color rgb="FF737373"/>
        <sz val="7.0"/>
      </rPr>
      <t> BAL (10)</t>
    </r>
  </si>
  <si>
    <r>
      <rPr>
        <rFont val="Open Sans"/>
        <color rgb="FF3778BE"/>
        <sz val="7.0"/>
      </rPr>
      <t>Darnell Mooney</t>
    </r>
    <r>
      <rPr>
        <rFont val="Open Sans"/>
        <color rgb="FF737373"/>
        <sz val="7.0"/>
      </rPr>
      <t> CHI (14)</t>
    </r>
  </si>
  <si>
    <r>
      <rPr>
        <rFont val="Open Sans"/>
        <color rgb="FF3778BE"/>
        <sz val="7.0"/>
      </rPr>
      <t>Michael Thomas</t>
    </r>
    <r>
      <rPr>
        <rFont val="Open Sans"/>
        <color rgb="FF737373"/>
        <sz val="7.0"/>
      </rPr>
      <t> NO (14)</t>
    </r>
  </si>
  <si>
    <r>
      <rPr>
        <rFont val="Open Sans"/>
        <color rgb="FF3778BE"/>
        <sz val="7.0"/>
      </rPr>
      <t>Hunter Renfrow</t>
    </r>
    <r>
      <rPr>
        <rFont val="Open Sans"/>
        <color rgb="FF737373"/>
        <sz val="7.0"/>
      </rPr>
      <t> LV (6)</t>
    </r>
  </si>
  <si>
    <r>
      <rPr>
        <rFont val="Open Sans"/>
        <color rgb="FF3778BE"/>
        <sz val="7.0"/>
      </rPr>
      <t>DK Metcalf</t>
    </r>
    <r>
      <rPr>
        <rFont val="Open Sans"/>
        <color rgb="FF737373"/>
        <sz val="7.0"/>
      </rPr>
      <t> SEA (11)</t>
    </r>
  </si>
  <si>
    <r>
      <rPr>
        <rFont val="Open Sans"/>
        <color rgb="FF3778BE"/>
        <sz val="7.0"/>
      </rPr>
      <t>Drake London</t>
    </r>
    <r>
      <rPr>
        <rFont val="Open Sans"/>
        <color rgb="FF737373"/>
        <sz val="7.0"/>
      </rPr>
      <t> ATL (14)</t>
    </r>
  </si>
  <si>
    <r>
      <rPr>
        <rFont val="Open Sans"/>
        <color rgb="FF3778BE"/>
        <sz val="7.0"/>
      </rPr>
      <t>Elijah Moore</t>
    </r>
    <r>
      <rPr>
        <rFont val="Open Sans"/>
        <color rgb="FF737373"/>
        <sz val="7.0"/>
      </rPr>
      <t> NYJ (10)</t>
    </r>
  </si>
  <si>
    <r>
      <rPr>
        <rFont val="Open Sans"/>
        <color rgb="FF3778BE"/>
        <sz val="7.0"/>
      </rPr>
      <t>Allen Lazard</t>
    </r>
    <r>
      <rPr>
        <rFont val="Open Sans"/>
        <color rgb="FF737373"/>
        <sz val="7.0"/>
      </rPr>
      <t> GB (14)</t>
    </r>
  </si>
  <si>
    <r>
      <rPr>
        <rFont val="Open Sans"/>
        <color rgb="FF3778BE"/>
        <sz val="7.0"/>
      </rPr>
      <t>DeAndre Hopkins</t>
    </r>
    <r>
      <rPr>
        <rFont val="Open Sans"/>
        <color rgb="FF737373"/>
        <sz val="7.0"/>
      </rPr>
      <t> ARI (13)</t>
    </r>
  </si>
  <si>
    <r>
      <rPr>
        <rFont val="Open Sans"/>
        <color rgb="FF3778BE"/>
        <sz val="7.0"/>
      </rPr>
      <t>Christian Kirk</t>
    </r>
    <r>
      <rPr>
        <rFont val="Open Sans"/>
        <color rgb="FF737373"/>
        <sz val="7.0"/>
      </rPr>
      <t> JAC (11)</t>
    </r>
  </si>
  <si>
    <r>
      <rPr>
        <rFont val="Open Sans"/>
        <color rgb="FF3778BE"/>
        <sz val="7.0"/>
      </rPr>
      <t>DeVonta Smith</t>
    </r>
    <r>
      <rPr>
        <rFont val="Open Sans"/>
        <color rgb="FF737373"/>
        <sz val="7.0"/>
      </rPr>
      <t> PHI (7)</t>
    </r>
  </si>
  <si>
    <r>
      <rPr>
        <rFont val="Open Sans"/>
        <color rgb="FF3778BE"/>
        <sz val="7.0"/>
      </rPr>
      <t>Chris Olave</t>
    </r>
    <r>
      <rPr>
        <rFont val="Open Sans"/>
        <color rgb="FF737373"/>
        <sz val="7.0"/>
      </rPr>
      <t> NO (14)</t>
    </r>
  </si>
  <si>
    <r>
      <rPr>
        <rFont val="Open Sans"/>
        <color rgb="FF3778BE"/>
        <sz val="7.0"/>
      </rPr>
      <t>Kadarius Toney</t>
    </r>
    <r>
      <rPr>
        <rFont val="Open Sans"/>
        <color rgb="FF737373"/>
        <sz val="7.0"/>
      </rPr>
      <t> NYG (9)</t>
    </r>
  </si>
  <si>
    <r>
      <rPr>
        <rFont val="Open Sans"/>
        <color rgb="FF3778BE"/>
        <sz val="7.0"/>
      </rPr>
      <t>Amari Cooper</t>
    </r>
    <r>
      <rPr>
        <rFont val="Open Sans"/>
        <color rgb="FF737373"/>
        <sz val="7.0"/>
      </rPr>
      <t> CLE (9)</t>
    </r>
  </si>
  <si>
    <r>
      <rPr>
        <rFont val="Open Sans"/>
        <color rgb="FF3778BE"/>
        <sz val="7.0"/>
      </rPr>
      <t>Robert Woods</t>
    </r>
    <r>
      <rPr>
        <rFont val="Open Sans"/>
        <color rgb="FF737373"/>
        <sz val="7.0"/>
      </rPr>
      <t> TEN (6)</t>
    </r>
  </si>
  <si>
    <r>
      <rPr>
        <rFont val="Open Sans"/>
        <color rgb="FF3778BE"/>
        <sz val="7.0"/>
      </rPr>
      <t>Tyler Lockett</t>
    </r>
    <r>
      <rPr>
        <rFont val="Open Sans"/>
        <color rgb="FF737373"/>
        <sz val="7.0"/>
      </rPr>
      <t> SEA (11)</t>
    </r>
  </si>
  <si>
    <r>
      <rPr>
        <rFont val="Open Sans"/>
        <color rgb="FF3778BE"/>
        <sz val="7.0"/>
      </rPr>
      <t>George Pickens</t>
    </r>
    <r>
      <rPr>
        <rFont val="Open Sans"/>
        <color rgb="FF737373"/>
        <sz val="7.0"/>
      </rPr>
      <t> PIT (9)</t>
    </r>
  </si>
  <si>
    <r>
      <rPr>
        <rFont val="Open Sans"/>
        <color rgb="FF3778BE"/>
        <sz val="7.0"/>
      </rPr>
      <t>Rondale Moore</t>
    </r>
    <r>
      <rPr>
        <rFont val="Open Sans"/>
        <color rgb="FF737373"/>
        <sz val="7.0"/>
      </rPr>
      <t> ARI (13)</t>
    </r>
  </si>
  <si>
    <r>
      <rPr>
        <rFont val="Open Sans"/>
        <color rgb="FF3778BE"/>
        <sz val="7.0"/>
      </rPr>
      <t>Josh Palmer</t>
    </r>
    <r>
      <rPr>
        <rFont val="Open Sans"/>
        <color rgb="FF737373"/>
        <sz val="7.0"/>
      </rPr>
      <t> LAC (8)</t>
    </r>
  </si>
  <si>
    <r>
      <rPr>
        <rFont val="Open Sans"/>
        <color rgb="FF3778BE"/>
        <sz val="7.0"/>
      </rPr>
      <t>Isaiah McKenzie</t>
    </r>
    <r>
      <rPr>
        <rFont val="Open Sans"/>
        <color rgb="FF737373"/>
        <sz val="7.0"/>
      </rPr>
      <t> BUF (7)</t>
    </r>
  </si>
  <si>
    <r>
      <rPr>
        <rFont val="Open Sans"/>
        <color rgb="FF3778BE"/>
        <sz val="7.0"/>
      </rPr>
      <t>Jahan Dotson</t>
    </r>
    <r>
      <rPr>
        <rFont val="Open Sans"/>
        <color rgb="FF737373"/>
        <sz val="7.0"/>
      </rPr>
      <t> WAS (14)</t>
    </r>
  </si>
  <si>
    <r>
      <rPr>
        <rFont val="Open Sans"/>
        <color rgb="FF3778BE"/>
        <sz val="7.0"/>
      </rPr>
      <t>Chase Claypool</t>
    </r>
    <r>
      <rPr>
        <rFont val="Open Sans"/>
        <color rgb="FF737373"/>
        <sz val="7.0"/>
      </rPr>
      <t> PIT (9)</t>
    </r>
  </si>
  <si>
    <r>
      <rPr>
        <rFont val="Open Sans"/>
        <color rgb="FF3778BE"/>
        <sz val="7.0"/>
      </rPr>
      <t>Marquez Valdes-Scantling</t>
    </r>
    <r>
      <rPr>
        <rFont val="Open Sans"/>
        <color rgb="FF737373"/>
        <sz val="7.0"/>
      </rPr>
      <t> KC (8)</t>
    </r>
  </si>
  <si>
    <r>
      <rPr>
        <rFont val="Open Sans"/>
        <color rgb="FF3778BE"/>
        <sz val="7.0"/>
      </rPr>
      <t>K.J. Osborn</t>
    </r>
    <r>
      <rPr>
        <rFont val="Open Sans"/>
        <color rgb="FF737373"/>
        <sz val="7.0"/>
      </rPr>
      <t> MIN (7)</t>
    </r>
  </si>
  <si>
    <r>
      <rPr>
        <rFont val="Open Sans"/>
        <color rgb="FF3778BE"/>
        <sz val="7.0"/>
      </rPr>
      <t>Russell Gage</t>
    </r>
    <r>
      <rPr>
        <rFont val="Open Sans"/>
        <color rgb="FF737373"/>
        <sz val="7.0"/>
      </rPr>
      <t> TB (11)</t>
    </r>
  </si>
  <si>
    <r>
      <rPr>
        <rFont val="Open Sans"/>
        <color rgb="FF3778BE"/>
        <sz val="7.0"/>
      </rPr>
      <t>Nico Collins</t>
    </r>
    <r>
      <rPr>
        <rFont val="Open Sans"/>
        <color rgb="FF737373"/>
        <sz val="7.0"/>
      </rPr>
      <t> HOU (6)</t>
    </r>
  </si>
  <si>
    <r>
      <rPr>
        <rFont val="Open Sans"/>
        <color rgb="FF3778BE"/>
        <sz val="7.0"/>
      </rPr>
      <t>DeVante Parker</t>
    </r>
    <r>
      <rPr>
        <rFont val="Open Sans"/>
        <color rgb="FF737373"/>
        <sz val="7.0"/>
      </rPr>
      <t> NE (10)</t>
    </r>
  </si>
  <si>
    <r>
      <rPr>
        <rFont val="Open Sans"/>
        <color rgb="FF3778BE"/>
        <sz val="7.0"/>
      </rPr>
      <t>Skyy Moore</t>
    </r>
    <r>
      <rPr>
        <rFont val="Open Sans"/>
        <color rgb="FF737373"/>
        <sz val="7.0"/>
      </rPr>
      <t> KC (8)</t>
    </r>
  </si>
  <si>
    <r>
      <rPr>
        <rFont val="Open Sans"/>
        <color rgb="FF3778BE"/>
        <sz val="7.0"/>
      </rPr>
      <t>Garrett Wilson</t>
    </r>
    <r>
      <rPr>
        <rFont val="Open Sans"/>
        <color rgb="FF737373"/>
        <sz val="7.0"/>
      </rPr>
      <t> NYJ (10)</t>
    </r>
  </si>
  <si>
    <r>
      <rPr>
        <rFont val="Open Sans"/>
        <color rgb="FF3778BE"/>
        <sz val="7.0"/>
      </rPr>
      <t>Michael Gallup</t>
    </r>
    <r>
      <rPr>
        <rFont val="Open Sans"/>
        <color rgb="FF737373"/>
        <sz val="7.0"/>
      </rPr>
      <t> DAL (9)</t>
    </r>
  </si>
  <si>
    <r>
      <rPr>
        <rFont val="Open Sans"/>
        <color rgb="FF3778BE"/>
        <sz val="7.0"/>
      </rPr>
      <t>Tyler Boyd</t>
    </r>
    <r>
      <rPr>
        <rFont val="Open Sans"/>
        <color rgb="FF737373"/>
        <sz val="7.0"/>
      </rPr>
      <t> CIN (10)</t>
    </r>
  </si>
  <si>
    <r>
      <rPr>
        <rFont val="Open Sans"/>
        <color rgb="FF3778BE"/>
        <sz val="7.0"/>
      </rPr>
      <t>Jalen Tolbert</t>
    </r>
    <r>
      <rPr>
        <rFont val="Open Sans"/>
        <color rgb="FF737373"/>
        <sz val="7.0"/>
      </rPr>
      <t> DAL (9)</t>
    </r>
  </si>
  <si>
    <r>
      <rPr>
        <rFont val="Open Sans"/>
        <color rgb="FF3778BE"/>
        <sz val="7.0"/>
      </rPr>
      <t>Romeo Doubs</t>
    </r>
    <r>
      <rPr>
        <rFont val="Open Sans"/>
        <color rgb="FF737373"/>
        <sz val="7.0"/>
      </rPr>
      <t> GB (14)</t>
    </r>
  </si>
  <si>
    <r>
      <rPr>
        <rFont val="Open Sans"/>
        <color rgb="FF3778BE"/>
        <sz val="7.0"/>
      </rPr>
      <t>Jakobi Meyers</t>
    </r>
    <r>
      <rPr>
        <rFont val="Open Sans"/>
        <color rgb="FF737373"/>
        <sz val="7.0"/>
      </rPr>
      <t> NE (10)</t>
    </r>
  </si>
  <si>
    <r>
      <rPr>
        <rFont val="Open Sans"/>
        <color rgb="FF3778BE"/>
        <sz val="7.0"/>
      </rPr>
      <t>DJ Chark Jr.</t>
    </r>
    <r>
      <rPr>
        <rFont val="Open Sans"/>
        <color rgb="FF737373"/>
        <sz val="7.0"/>
      </rPr>
      <t> DET (6)</t>
    </r>
  </si>
  <si>
    <r>
      <rPr>
        <rFont val="Open Sans"/>
        <color rgb="FF3778BE"/>
        <sz val="7.0"/>
      </rPr>
      <t>Wan'Dale Robinson</t>
    </r>
    <r>
      <rPr>
        <rFont val="Open Sans"/>
        <color rgb="FF737373"/>
        <sz val="7.0"/>
      </rPr>
      <t> NYG (9)</t>
    </r>
  </si>
  <si>
    <r>
      <rPr>
        <rFont val="Open Sans"/>
        <color rgb="FF3778BE"/>
        <sz val="7.0"/>
      </rPr>
      <t>Mecole Hardman</t>
    </r>
    <r>
      <rPr>
        <rFont val="Open Sans"/>
        <color rgb="FF737373"/>
        <sz val="7.0"/>
      </rPr>
      <t> KC (8)</t>
    </r>
  </si>
  <si>
    <r>
      <rPr>
        <rFont val="Open Sans"/>
        <color rgb="FF3778BE"/>
        <sz val="7.0"/>
      </rPr>
      <t>Treylon Burks</t>
    </r>
    <r>
      <rPr>
        <rFont val="Open Sans"/>
        <color rgb="FF737373"/>
        <sz val="7.0"/>
      </rPr>
      <t> TEN (6)</t>
    </r>
  </si>
  <si>
    <r>
      <rPr>
        <rFont val="Open Sans"/>
        <color rgb="FF3778BE"/>
        <sz val="7.0"/>
      </rPr>
      <t>KJ Hamler</t>
    </r>
    <r>
      <rPr>
        <rFont val="Open Sans"/>
        <color rgb="FF737373"/>
        <sz val="7.0"/>
      </rPr>
      <t> DEN (9)</t>
    </r>
  </si>
  <si>
    <r>
      <rPr>
        <rFont val="Open Sans"/>
        <color rgb="FF3778BE"/>
        <sz val="7.0"/>
      </rPr>
      <t>Jarvis Landry</t>
    </r>
    <r>
      <rPr>
        <rFont val="Open Sans"/>
        <color rgb="FF737373"/>
        <sz val="7.0"/>
      </rPr>
      <t> NO (14)</t>
    </r>
  </si>
  <si>
    <r>
      <rPr>
        <rFont val="Open Sans"/>
        <color rgb="FF3778BE"/>
        <sz val="7.0"/>
      </rPr>
      <t>Alec Pierce</t>
    </r>
    <r>
      <rPr>
        <rFont val="Open Sans"/>
        <color rgb="FF737373"/>
        <sz val="7.0"/>
      </rPr>
      <t> IND (14)</t>
    </r>
  </si>
  <si>
    <r>
      <rPr>
        <rFont val="Open Sans"/>
        <color rgb="FF3778BE"/>
        <sz val="7.0"/>
      </rPr>
      <t xml:space="preserve">Marvin Jones </t>
    </r>
    <r>
      <rPr>
        <rFont val="Open Sans"/>
        <color rgb="FF737373"/>
        <sz val="7.0"/>
      </rPr>
      <t> JAC (11)</t>
    </r>
  </si>
  <si>
    <r>
      <rPr>
        <rFont val="Open Sans"/>
        <color rgb="FF3778BE"/>
        <sz val="7.0"/>
      </rPr>
      <t>Jameson Williams</t>
    </r>
    <r>
      <rPr>
        <rFont val="Open Sans"/>
        <color rgb="FF737373"/>
        <sz val="7.0"/>
      </rPr>
      <t> DET (6)</t>
    </r>
  </si>
  <si>
    <r>
      <rPr>
        <rFont val="Open Sans"/>
        <color rgb="FF3778BE"/>
        <sz val="7.0"/>
      </rPr>
      <t>Christian Watson</t>
    </r>
    <r>
      <rPr>
        <rFont val="Open Sans"/>
        <color rgb="FF737373"/>
        <sz val="7.0"/>
      </rPr>
      <t> GB (14)</t>
    </r>
  </si>
  <si>
    <r>
      <rPr>
        <rFont val="Open Sans"/>
        <color rgb="FF3778BE"/>
        <sz val="7.0"/>
      </rPr>
      <t>Julio Jones</t>
    </r>
    <r>
      <rPr>
        <rFont val="Open Sans"/>
        <color rgb="FF737373"/>
        <sz val="7.0"/>
      </rPr>
      <t> TB (11)</t>
    </r>
  </si>
  <si>
    <r>
      <rPr>
        <rFont val="Open Sans"/>
        <color rgb="FF3778BE"/>
        <sz val="7.0"/>
      </rPr>
      <t>Robby Anderson</t>
    </r>
    <r>
      <rPr>
        <rFont val="Open Sans"/>
        <color rgb="FF737373"/>
        <sz val="7.0"/>
      </rPr>
      <t> CAR (13)</t>
    </r>
  </si>
  <si>
    <r>
      <rPr>
        <rFont val="Open Sans"/>
        <color rgb="FF3778BE"/>
        <sz val="7.0"/>
      </rPr>
      <t>Parris Campbell</t>
    </r>
    <r>
      <rPr>
        <rFont val="Open Sans"/>
        <color rgb="FF737373"/>
        <sz val="7.0"/>
      </rPr>
      <t> IND (14)</t>
    </r>
  </si>
  <si>
    <r>
      <rPr>
        <rFont val="Open Sans"/>
        <color rgb="FF3778BE"/>
        <sz val="7.0"/>
      </rPr>
      <t>Van Jefferson</t>
    </r>
    <r>
      <rPr>
        <rFont val="Open Sans"/>
        <color rgb="FF737373"/>
        <sz val="7.0"/>
      </rPr>
      <t> LAR (7)</t>
    </r>
  </si>
  <si>
    <r>
      <rPr>
        <rFont val="Open Sans"/>
        <color rgb="FF3778BE"/>
        <sz val="7.0"/>
      </rPr>
      <t>Randall Cobb</t>
    </r>
    <r>
      <rPr>
        <rFont val="Open Sans"/>
        <color rgb="FF737373"/>
        <sz val="7.0"/>
      </rPr>
      <t> GB (14)</t>
    </r>
  </si>
  <si>
    <r>
      <rPr>
        <rFont val="Open Sans"/>
        <color rgb="FF3778BE"/>
        <sz val="7.0"/>
      </rPr>
      <t xml:space="preserve">Velus Jones </t>
    </r>
    <r>
      <rPr>
        <rFont val="Open Sans"/>
        <color rgb="FF737373"/>
        <sz val="7.0"/>
      </rPr>
      <t> CHI (14)</t>
    </r>
  </si>
  <si>
    <r>
      <rPr>
        <rFont val="Open Sans"/>
        <color rgb="FF3778BE"/>
        <sz val="7.0"/>
      </rPr>
      <t>Jamison Crowder</t>
    </r>
    <r>
      <rPr>
        <rFont val="Open Sans"/>
        <color rgb="FF737373"/>
        <sz val="7.0"/>
      </rPr>
      <t> BUF (7)</t>
    </r>
  </si>
  <si>
    <r>
      <rPr>
        <rFont val="Open Sans"/>
        <color rgb="FF3778BE"/>
        <sz val="7.0"/>
      </rPr>
      <t>Curtis Samuel</t>
    </r>
    <r>
      <rPr>
        <rFont val="Open Sans"/>
        <color rgb="FF737373"/>
        <sz val="7.0"/>
      </rPr>
      <t> WAS (14)</t>
    </r>
  </si>
  <si>
    <r>
      <rPr>
        <rFont val="Open Sans"/>
        <color rgb="FF3778BE"/>
        <sz val="7.0"/>
      </rPr>
      <t>Sammy Watkins</t>
    </r>
    <r>
      <rPr>
        <rFont val="Open Sans"/>
        <color rgb="FF737373"/>
        <sz val="7.0"/>
      </rPr>
      <t> GB (14)</t>
    </r>
  </si>
  <si>
    <r>
      <rPr>
        <rFont val="Open Sans"/>
        <color rgb="FF3778BE"/>
        <sz val="7.0"/>
      </rPr>
      <t>Donovan Peoples-Jones</t>
    </r>
    <r>
      <rPr>
        <rFont val="Open Sans"/>
        <color rgb="FF737373"/>
        <sz val="7.0"/>
      </rPr>
      <t> CLE (9)</t>
    </r>
  </si>
  <si>
    <r>
      <rPr>
        <rFont val="Open Sans"/>
        <color rgb="FF3778BE"/>
        <sz val="7.0"/>
      </rPr>
      <t>A.J. Green</t>
    </r>
    <r>
      <rPr>
        <rFont val="Open Sans"/>
        <color rgb="FF737373"/>
        <sz val="7.0"/>
      </rPr>
      <t> ARI (13)</t>
    </r>
  </si>
  <si>
    <r>
      <rPr>
        <rFont val="Open Sans"/>
        <color rgb="FF3778BE"/>
        <sz val="7.0"/>
      </rPr>
      <t>Danny Gray</t>
    </r>
    <r>
      <rPr>
        <rFont val="Open Sans"/>
        <color rgb="FF737373"/>
        <sz val="7.0"/>
      </rPr>
      <t> SF (9)</t>
    </r>
  </si>
  <si>
    <r>
      <rPr>
        <rFont val="Open Sans"/>
        <color rgb="FF3778BE"/>
        <sz val="7.0"/>
      </rPr>
      <t>Corey Davis</t>
    </r>
    <r>
      <rPr>
        <rFont val="Open Sans"/>
        <color rgb="FF737373"/>
        <sz val="7.0"/>
      </rPr>
      <t> NYJ (10)</t>
    </r>
  </si>
  <si>
    <r>
      <rPr>
        <rFont val="Open Sans"/>
        <color rgb="FF3778BE"/>
        <sz val="7.0"/>
      </rPr>
      <t>William Fuller V</t>
    </r>
    <r>
      <rPr>
        <rFont val="Open Sans"/>
        <color rgb="FF737373"/>
        <sz val="7.0"/>
      </rPr>
      <t> FA </t>
    </r>
  </si>
  <si>
    <r>
      <rPr>
        <rFont val="Open Sans"/>
        <color rgb="FF3778BE"/>
        <sz val="7.0"/>
      </rPr>
      <t>Kendrick Bourne</t>
    </r>
    <r>
      <rPr>
        <rFont val="Open Sans"/>
        <color rgb="FF737373"/>
        <sz val="7.0"/>
      </rPr>
      <t> NE (10)</t>
    </r>
  </si>
  <si>
    <r>
      <rPr>
        <rFont val="Open Sans"/>
        <color rgb="FF3778BE"/>
        <sz val="7.0"/>
      </rPr>
      <t>David Bell</t>
    </r>
    <r>
      <rPr>
        <rFont val="Open Sans"/>
        <color rgb="FF737373"/>
        <sz val="7.0"/>
      </rPr>
      <t> CLE (9)</t>
    </r>
  </si>
  <si>
    <r>
      <rPr>
        <rFont val="Open Sans"/>
        <color rgb="FF3778BE"/>
        <sz val="7.0"/>
      </rPr>
      <t>Kenny Golladay</t>
    </r>
    <r>
      <rPr>
        <rFont val="Open Sans"/>
        <color rgb="FF737373"/>
        <sz val="7.0"/>
      </rPr>
      <t> NYG (9)</t>
    </r>
  </si>
  <si>
    <r>
      <rPr>
        <rFont val="Open Sans"/>
        <color rgb="FF3778BE"/>
        <sz val="7.0"/>
      </rPr>
      <t>Devin Duvernay</t>
    </r>
    <r>
      <rPr>
        <rFont val="Open Sans"/>
        <color rgb="FF737373"/>
        <sz val="7.0"/>
      </rPr>
      <t> BAL (10)</t>
    </r>
  </si>
  <si>
    <r>
      <rPr>
        <rFont val="Open Sans"/>
        <color rgb="FF3778BE"/>
        <sz val="7.0"/>
      </rPr>
      <t xml:space="preserve">James Proche </t>
    </r>
    <r>
      <rPr>
        <rFont val="Open Sans"/>
        <color rgb="FF737373"/>
        <sz val="7.0"/>
      </rPr>
      <t> BAL (10)</t>
    </r>
  </si>
  <si>
    <r>
      <rPr>
        <rFont val="Open Sans"/>
        <color rgb="FF3778BE"/>
        <sz val="7.0"/>
      </rPr>
      <t xml:space="preserve">Laviska Shenault </t>
    </r>
    <r>
      <rPr>
        <rFont val="Open Sans"/>
        <color rgb="FF737373"/>
        <sz val="7.0"/>
      </rPr>
      <t> CAR (13)</t>
    </r>
  </si>
  <si>
    <r>
      <rPr>
        <rFont val="Open Sans"/>
        <color rgb="FF3778BE"/>
        <sz val="7.0"/>
      </rPr>
      <t>Sterling Shepard</t>
    </r>
    <r>
      <rPr>
        <rFont val="Open Sans"/>
        <color rgb="FF737373"/>
        <sz val="7.0"/>
      </rPr>
      <t> NYG (9)</t>
    </r>
  </si>
  <si>
    <r>
      <rPr>
        <rFont val="Open Sans"/>
        <color rgb="FF3778BE"/>
        <sz val="7.0"/>
      </rPr>
      <t>Marquez Callaway</t>
    </r>
    <r>
      <rPr>
        <rFont val="Open Sans"/>
        <color rgb="FF737373"/>
        <sz val="7.0"/>
      </rPr>
      <t> NO (14)</t>
    </r>
  </si>
  <si>
    <r>
      <rPr>
        <rFont val="Open Sans"/>
        <color rgb="FF3778BE"/>
        <sz val="7.0"/>
      </rPr>
      <t xml:space="preserve">Cedrick Wilson </t>
    </r>
    <r>
      <rPr>
        <rFont val="Open Sans"/>
        <color rgb="FF737373"/>
        <sz val="7.0"/>
      </rPr>
      <t> MIA (11)</t>
    </r>
  </si>
  <si>
    <r>
      <rPr>
        <rFont val="Open Sans"/>
        <color rgb="FF3778BE"/>
        <sz val="7.0"/>
      </rPr>
      <t>Braxton Berrios</t>
    </r>
    <r>
      <rPr>
        <rFont val="Open Sans"/>
        <color rgb="FF737373"/>
        <sz val="7.0"/>
      </rPr>
      <t> NYJ (10)</t>
    </r>
  </si>
  <si>
    <r>
      <rPr>
        <rFont val="Open Sans"/>
        <color rgb="FF3778BE"/>
        <sz val="7.0"/>
      </rPr>
      <t>Byron Pringle</t>
    </r>
    <r>
      <rPr>
        <rFont val="Open Sans"/>
        <color rgb="FF737373"/>
        <sz val="7.0"/>
      </rPr>
      <t> CHI (14)</t>
    </r>
  </si>
  <si>
    <r>
      <rPr>
        <rFont val="Open Sans"/>
        <color rgb="FF3778BE"/>
        <sz val="7.0"/>
      </rPr>
      <t>Zay Jones</t>
    </r>
    <r>
      <rPr>
        <rFont val="Open Sans"/>
        <color rgb="FF737373"/>
        <sz val="7.0"/>
      </rPr>
      <t> JAC (11)</t>
    </r>
  </si>
  <si>
    <r>
      <rPr>
        <rFont val="Open Sans"/>
        <color rgb="FF3778BE"/>
        <sz val="7.0"/>
      </rPr>
      <t>Jalen Guyton</t>
    </r>
    <r>
      <rPr>
        <rFont val="Open Sans"/>
        <color rgb="FF737373"/>
        <sz val="7.0"/>
      </rPr>
      <t> LAC (8)</t>
    </r>
  </si>
  <si>
    <r>
      <rPr>
        <rFont val="Open Sans"/>
        <color rgb="FF3778BE"/>
        <sz val="7.0"/>
      </rPr>
      <t>Cole Beasley</t>
    </r>
    <r>
      <rPr>
        <rFont val="Open Sans"/>
        <color rgb="FF737373"/>
        <sz val="7.0"/>
      </rPr>
      <t> FA </t>
    </r>
  </si>
  <si>
    <r>
      <rPr>
        <rFont val="Open Sans"/>
        <color rgb="FF3778BE"/>
        <sz val="7.0"/>
      </rPr>
      <t>Quez Watkins</t>
    </r>
    <r>
      <rPr>
        <rFont val="Open Sans"/>
        <color rgb="FF737373"/>
        <sz val="7.0"/>
      </rPr>
      <t> PHI (7)</t>
    </r>
  </si>
  <si>
    <r>
      <rPr>
        <rFont val="Open Sans"/>
        <color rgb="FF3778BE"/>
        <sz val="7.0"/>
      </rPr>
      <t>Jamal Agnew</t>
    </r>
    <r>
      <rPr>
        <rFont val="Open Sans"/>
        <color rgb="FF737373"/>
        <sz val="7.0"/>
      </rPr>
      <t> JAC (11)</t>
    </r>
  </si>
  <si>
    <r>
      <rPr>
        <rFont val="Open Sans"/>
        <color rgb="FF3778BE"/>
        <sz val="7.0"/>
      </rPr>
      <t>Quintez Cephus</t>
    </r>
    <r>
      <rPr>
        <rFont val="Open Sans"/>
        <color rgb="FF737373"/>
        <sz val="7.0"/>
      </rPr>
      <t> DET (6)</t>
    </r>
  </si>
  <si>
    <r>
      <rPr>
        <rFont val="Open Sans"/>
        <color rgb="FF3778BE"/>
        <sz val="7.0"/>
      </rPr>
      <t>Nelson Agholor</t>
    </r>
    <r>
      <rPr>
        <rFont val="Open Sans"/>
        <color rgb="FF737373"/>
        <sz val="7.0"/>
      </rPr>
      <t> NE (10)</t>
    </r>
  </si>
  <si>
    <r>
      <rPr>
        <rFont val="Open Sans"/>
        <color rgb="FF3778BE"/>
        <sz val="7.0"/>
      </rPr>
      <t>Jalen Reagor</t>
    </r>
    <r>
      <rPr>
        <rFont val="Open Sans"/>
        <color rgb="FF737373"/>
        <sz val="7.0"/>
      </rPr>
      <t> MIN (7)</t>
    </r>
  </si>
  <si>
    <r>
      <rPr>
        <rFont val="Open Sans"/>
        <color rgb="FF3778BE"/>
        <sz val="7.0"/>
      </rPr>
      <t>Bryan Edwards</t>
    </r>
    <r>
      <rPr>
        <rFont val="Open Sans"/>
        <color rgb="FF737373"/>
        <sz val="7.0"/>
      </rPr>
      <t> ATL (14)</t>
    </r>
  </si>
  <si>
    <r>
      <rPr>
        <rFont val="Open Sans"/>
        <color rgb="FF3778BE"/>
        <sz val="7.0"/>
      </rPr>
      <t>Emmanuel Sanders</t>
    </r>
    <r>
      <rPr>
        <rFont val="Open Sans"/>
        <color rgb="FF737373"/>
        <sz val="7.0"/>
      </rPr>
      <t> FA </t>
    </r>
  </si>
  <si>
    <r>
      <rPr>
        <rFont val="Open Sans"/>
        <color rgb="FF3778BE"/>
        <sz val="7.0"/>
      </rPr>
      <t>Tre'Quan Smith</t>
    </r>
    <r>
      <rPr>
        <rFont val="Open Sans"/>
        <color rgb="FF737373"/>
        <sz val="7.0"/>
      </rPr>
      <t> NO (14)</t>
    </r>
  </si>
  <si>
    <r>
      <rPr>
        <rFont val="Open Sans"/>
        <color rgb="FF3778BE"/>
        <sz val="7.0"/>
      </rPr>
      <t>T.Y. Hilton</t>
    </r>
    <r>
      <rPr>
        <rFont val="Open Sans"/>
        <color rgb="FF737373"/>
        <sz val="7.0"/>
      </rPr>
      <t> FA </t>
    </r>
  </si>
  <si>
    <r>
      <rPr>
        <rFont val="Open Sans"/>
        <color rgb="FF3778BE"/>
        <sz val="7.0"/>
      </rPr>
      <t>Darius Slayton</t>
    </r>
    <r>
      <rPr>
        <rFont val="Open Sans"/>
        <color rgb="FF737373"/>
        <sz val="7.0"/>
      </rPr>
      <t> NYG (9)</t>
    </r>
  </si>
  <si>
    <r>
      <rPr>
        <rFont val="Open Sans"/>
        <color rgb="FF3778BE"/>
        <sz val="7.0"/>
      </rPr>
      <t>Josh Reynolds</t>
    </r>
    <r>
      <rPr>
        <rFont val="Open Sans"/>
        <color rgb="FF737373"/>
        <sz val="7.0"/>
      </rPr>
      <t> DET (6)</t>
    </r>
  </si>
  <si>
    <r>
      <rPr>
        <rFont val="Open Sans"/>
        <color rgb="FF3778BE"/>
        <sz val="7.0"/>
      </rPr>
      <t>Dyami Brown</t>
    </r>
    <r>
      <rPr>
        <rFont val="Open Sans"/>
        <color rgb="FF737373"/>
        <sz val="7.0"/>
      </rPr>
      <t> WAS (14)</t>
    </r>
  </si>
  <si>
    <r>
      <rPr>
        <rFont val="Open Sans"/>
        <color rgb="FF3778BE"/>
        <sz val="7.0"/>
      </rPr>
      <t>Demarcus Robinson</t>
    </r>
    <r>
      <rPr>
        <rFont val="Open Sans"/>
        <color rgb="FF737373"/>
        <sz val="7.0"/>
      </rPr>
      <t> BAL (10)</t>
    </r>
  </si>
  <si>
    <r>
      <rPr>
        <rFont val="Open Sans"/>
        <color rgb="FF3778BE"/>
        <sz val="7.0"/>
      </rPr>
      <t>Nick Westbrook-Ikhine</t>
    </r>
    <r>
      <rPr>
        <rFont val="Open Sans"/>
        <color rgb="FF737373"/>
        <sz val="7.0"/>
      </rPr>
      <t> TEN (6)</t>
    </r>
  </si>
  <si>
    <r>
      <rPr>
        <rFont val="Open Sans"/>
        <color rgb="FF3778BE"/>
        <sz val="7.0"/>
      </rPr>
      <t>Nick Westbrook-Ikhine</t>
    </r>
    <r>
      <rPr>
        <rFont val="Open Sans"/>
        <color rgb="FF737373"/>
        <sz val="7.0"/>
      </rPr>
      <t> TEN (6)</t>
    </r>
  </si>
  <si>
    <r>
      <rPr>
        <rFont val="Open Sans"/>
        <color rgb="FF3778BE"/>
        <sz val="7.0"/>
      </rPr>
      <t>Travis Kelce</t>
    </r>
    <r>
      <rPr>
        <rFont val="Open Sans"/>
        <color rgb="FF737373"/>
        <sz val="7.0"/>
      </rPr>
      <t> KC (8)</t>
    </r>
  </si>
  <si>
    <r>
      <rPr>
        <rFont val="Open Sans"/>
        <color rgb="FF3778BE"/>
        <sz val="7.0"/>
      </rPr>
      <t>Mark Andrews</t>
    </r>
    <r>
      <rPr>
        <rFont val="Open Sans"/>
        <color rgb="FF737373"/>
        <sz val="7.0"/>
      </rPr>
      <t> BAL (10)</t>
    </r>
  </si>
  <si>
    <r>
      <rPr>
        <rFont val="Open Sans"/>
        <color rgb="FF3778BE"/>
        <sz val="7.0"/>
      </rPr>
      <t>Kyle Pitts</t>
    </r>
    <r>
      <rPr>
        <rFont val="Open Sans"/>
        <color rgb="FF737373"/>
        <sz val="7.0"/>
      </rPr>
      <t> ATL (14)</t>
    </r>
  </si>
  <si>
    <r>
      <rPr>
        <rFont val="Open Sans"/>
        <color rgb="FF3778BE"/>
        <sz val="7.0"/>
      </rPr>
      <t>Darren Waller</t>
    </r>
    <r>
      <rPr>
        <rFont val="Open Sans"/>
        <color rgb="FF737373"/>
        <sz val="7.0"/>
      </rPr>
      <t> LV (6)</t>
    </r>
  </si>
  <si>
    <r>
      <rPr>
        <rFont val="Open Sans"/>
        <color rgb="FF3778BE"/>
        <sz val="7.0"/>
      </rPr>
      <t>George Kittle</t>
    </r>
    <r>
      <rPr>
        <rFont val="Open Sans"/>
        <color rgb="FF737373"/>
        <sz val="7.0"/>
      </rPr>
      <t> SF (9)</t>
    </r>
  </si>
  <si>
    <r>
      <rPr>
        <rFont val="Open Sans"/>
        <color rgb="FF3778BE"/>
        <sz val="7.0"/>
      </rPr>
      <t>Dalton Schultz</t>
    </r>
    <r>
      <rPr>
        <rFont val="Open Sans"/>
        <color rgb="FF737373"/>
        <sz val="7.0"/>
      </rPr>
      <t> DAL (9)</t>
    </r>
  </si>
  <si>
    <r>
      <rPr>
        <rFont val="Open Sans"/>
        <color rgb="FF3778BE"/>
        <sz val="7.0"/>
      </rPr>
      <t>Dallas Goedert</t>
    </r>
    <r>
      <rPr>
        <rFont val="Open Sans"/>
        <color rgb="FF737373"/>
        <sz val="7.0"/>
      </rPr>
      <t> PHI (7)</t>
    </r>
  </si>
  <si>
    <r>
      <rPr>
        <rFont val="Open Sans"/>
        <color rgb="FF3778BE"/>
        <sz val="7.0"/>
      </rPr>
      <t>Dawson Knox</t>
    </r>
    <r>
      <rPr>
        <rFont val="Open Sans"/>
        <color rgb="FF737373"/>
        <sz val="7.0"/>
      </rPr>
      <t> BUF (7)</t>
    </r>
  </si>
  <si>
    <r>
      <rPr>
        <rFont val="Open Sans"/>
        <color rgb="FF3778BE"/>
        <sz val="7.0"/>
      </rPr>
      <t>T.J. Hockenson</t>
    </r>
    <r>
      <rPr>
        <rFont val="Open Sans"/>
        <color rgb="FF737373"/>
        <sz val="7.0"/>
      </rPr>
      <t> DET (6)</t>
    </r>
  </si>
  <si>
    <r>
      <rPr>
        <rFont val="Open Sans"/>
        <color rgb="FF3778BE"/>
        <sz val="7.0"/>
      </rPr>
      <t>Zach Ertz</t>
    </r>
    <r>
      <rPr>
        <rFont val="Open Sans"/>
        <color rgb="FF737373"/>
        <sz val="7.0"/>
      </rPr>
      <t> ARI (13)</t>
    </r>
  </si>
  <si>
    <r>
      <rPr>
        <rFont val="Open Sans"/>
        <color rgb="FF3778BE"/>
        <sz val="7.0"/>
      </rPr>
      <t>Pat Freiermuth</t>
    </r>
    <r>
      <rPr>
        <rFont val="Open Sans"/>
        <color rgb="FF737373"/>
        <sz val="7.0"/>
      </rPr>
      <t> PIT (9)</t>
    </r>
  </si>
  <si>
    <r>
      <rPr>
        <rFont val="Open Sans"/>
        <color rgb="FF3778BE"/>
        <sz val="7.0"/>
      </rPr>
      <t>Irv Smith Jr.</t>
    </r>
    <r>
      <rPr>
        <rFont val="Open Sans"/>
        <color rgb="FF737373"/>
        <sz val="7.0"/>
      </rPr>
      <t> MIN (7)</t>
    </r>
  </si>
  <si>
    <r>
      <rPr>
        <rFont val="Open Sans"/>
        <color rgb="FF3778BE"/>
        <sz val="7.0"/>
      </rPr>
      <t>Hunter Henry</t>
    </r>
    <r>
      <rPr>
        <rFont val="Open Sans"/>
        <color rgb="FF737373"/>
        <sz val="7.0"/>
      </rPr>
      <t> NE (10)</t>
    </r>
  </si>
  <si>
    <r>
      <rPr>
        <rFont val="Open Sans"/>
        <color rgb="FF3778BE"/>
        <sz val="7.0"/>
      </rPr>
      <t>Cole Kmet</t>
    </r>
    <r>
      <rPr>
        <rFont val="Open Sans"/>
        <color rgb="FF737373"/>
        <sz val="7.0"/>
      </rPr>
      <t> CHI (14)</t>
    </r>
  </si>
  <si>
    <r>
      <rPr>
        <rFont val="Open Sans"/>
        <color rgb="FF3778BE"/>
        <sz val="7.0"/>
      </rPr>
      <t>Gerald Everett</t>
    </r>
    <r>
      <rPr>
        <rFont val="Open Sans"/>
        <color rgb="FF737373"/>
        <sz val="7.0"/>
      </rPr>
      <t> LAC (8)</t>
    </r>
  </si>
  <si>
    <r>
      <rPr>
        <rFont val="Open Sans"/>
        <color rgb="FF3778BE"/>
        <sz val="7.0"/>
      </rPr>
      <t>David Njoku</t>
    </r>
    <r>
      <rPr>
        <rFont val="Open Sans"/>
        <color rgb="FF737373"/>
        <sz val="7.0"/>
      </rPr>
      <t> CLE (9)</t>
    </r>
  </si>
  <si>
    <r>
      <rPr>
        <rFont val="Open Sans"/>
        <color rgb="FF3778BE"/>
        <sz val="7.0"/>
      </rPr>
      <t>Hayden Hurst</t>
    </r>
    <r>
      <rPr>
        <rFont val="Open Sans"/>
        <color rgb="FF737373"/>
        <sz val="7.0"/>
      </rPr>
      <t> CIN (10)</t>
    </r>
  </si>
  <si>
    <r>
      <rPr>
        <rFont val="Open Sans"/>
        <color rgb="FF3778BE"/>
        <sz val="7.0"/>
      </rPr>
      <t>Austin Hooper</t>
    </r>
    <r>
      <rPr>
        <rFont val="Open Sans"/>
        <color rgb="FF737373"/>
        <sz val="7.0"/>
      </rPr>
      <t> TEN (6)</t>
    </r>
  </si>
  <si>
    <r>
      <rPr>
        <rFont val="Open Sans"/>
        <color rgb="FF3778BE"/>
        <sz val="7.0"/>
      </rPr>
      <t>Tyler Higbee</t>
    </r>
    <r>
      <rPr>
        <rFont val="Open Sans"/>
        <color rgb="FF737373"/>
        <sz val="7.0"/>
      </rPr>
      <t> LAR (7)</t>
    </r>
  </si>
  <si>
    <r>
      <rPr>
        <rFont val="Open Sans"/>
        <color rgb="FF3778BE"/>
        <sz val="7.0"/>
      </rPr>
      <t>Isaiah Likely</t>
    </r>
    <r>
      <rPr>
        <rFont val="Open Sans"/>
        <color rgb="FF737373"/>
        <sz val="7.0"/>
      </rPr>
      <t> BAL (10)</t>
    </r>
  </si>
  <si>
    <r>
      <rPr>
        <rFont val="Open Sans"/>
        <color rgb="FF3778BE"/>
        <sz val="7.0"/>
      </rPr>
      <t>Mike Gesicki</t>
    </r>
    <r>
      <rPr>
        <rFont val="Open Sans"/>
        <color rgb="FF737373"/>
        <sz val="7.0"/>
      </rPr>
      <t> MIA (11)</t>
    </r>
  </si>
  <si>
    <r>
      <rPr>
        <rFont val="Open Sans"/>
        <color rgb="FF3778BE"/>
        <sz val="7.0"/>
      </rPr>
      <t>Albert Okwuegbunam</t>
    </r>
    <r>
      <rPr>
        <rFont val="Open Sans"/>
        <color rgb="FF737373"/>
        <sz val="7.0"/>
      </rPr>
      <t> DEN (9)</t>
    </r>
  </si>
  <si>
    <r>
      <rPr>
        <rFont val="Open Sans"/>
        <color rgb="FF3778BE"/>
        <sz val="7.0"/>
      </rPr>
      <t>Robert Tonyan</t>
    </r>
    <r>
      <rPr>
        <rFont val="Open Sans"/>
        <color rgb="FF737373"/>
        <sz val="7.0"/>
      </rPr>
      <t> GB (14)</t>
    </r>
  </si>
  <si>
    <r>
      <rPr>
        <rFont val="Open Sans"/>
        <color rgb="FF3778BE"/>
        <sz val="7.0"/>
      </rPr>
      <t>Evan Engram</t>
    </r>
    <r>
      <rPr>
        <rFont val="Open Sans"/>
        <color rgb="FF737373"/>
        <sz val="7.0"/>
      </rPr>
      <t> JAC (11)</t>
    </r>
  </si>
  <si>
    <r>
      <rPr>
        <rFont val="Open Sans"/>
        <color rgb="FF3778BE"/>
        <sz val="7.0"/>
      </rPr>
      <t>Logan Thomas</t>
    </r>
    <r>
      <rPr>
        <rFont val="Open Sans"/>
        <color rgb="FF737373"/>
        <sz val="7.0"/>
      </rPr>
      <t> WAS (14)</t>
    </r>
  </si>
  <si>
    <r>
      <rPr>
        <rFont val="Open Sans"/>
        <color rgb="FF3778BE"/>
        <sz val="7.0"/>
      </rPr>
      <t>Mo Alie-Cox</t>
    </r>
    <r>
      <rPr>
        <rFont val="Open Sans"/>
        <color rgb="FF737373"/>
        <sz val="7.0"/>
      </rPr>
      <t> IND (14)</t>
    </r>
  </si>
  <si>
    <r>
      <rPr>
        <rFont val="Open Sans"/>
        <color rgb="FF3778BE"/>
        <sz val="7.0"/>
      </rPr>
      <t>Brevin Jordan</t>
    </r>
    <r>
      <rPr>
        <rFont val="Open Sans"/>
        <color rgb="FF737373"/>
        <sz val="7.0"/>
      </rPr>
      <t> HOU (6)</t>
    </r>
  </si>
  <si>
    <r>
      <rPr>
        <rFont val="Open Sans"/>
        <color rgb="FF3778BE"/>
        <sz val="7.0"/>
      </rPr>
      <t>Kyle Rudolph</t>
    </r>
    <r>
      <rPr>
        <rFont val="Open Sans"/>
        <color rgb="FF737373"/>
        <sz val="7.0"/>
      </rPr>
      <t> TB (11)</t>
    </r>
  </si>
  <si>
    <r>
      <rPr>
        <rFont val="Open Sans"/>
        <color rgb="FF3778BE"/>
        <sz val="7.0"/>
      </rPr>
      <t>Noah Fant</t>
    </r>
    <r>
      <rPr>
        <rFont val="Open Sans"/>
        <color rgb="FF737373"/>
        <sz val="7.0"/>
      </rPr>
      <t> SEA (11)</t>
    </r>
  </si>
  <si>
    <r>
      <rPr>
        <rFont val="Open Sans"/>
        <color rgb="FF3778BE"/>
        <sz val="7.0"/>
      </rPr>
      <t>C.J. Uzomah</t>
    </r>
    <r>
      <rPr>
        <rFont val="Open Sans"/>
        <color rgb="FF737373"/>
        <sz val="7.0"/>
      </rPr>
      <t> NYJ (10)</t>
    </r>
  </si>
  <si>
    <r>
      <rPr>
        <rFont val="Open Sans"/>
        <color rgb="FF3778BE"/>
        <sz val="7.0"/>
      </rPr>
      <t>Trey McBride</t>
    </r>
    <r>
      <rPr>
        <rFont val="Open Sans"/>
        <color rgb="FF737373"/>
        <sz val="7.0"/>
      </rPr>
      <t> ARI (13)</t>
    </r>
  </si>
  <si>
    <r>
      <rPr>
        <rFont val="Open Sans"/>
        <color rgb="FF3778BE"/>
        <sz val="7.0"/>
      </rPr>
      <t>Adam Trautman</t>
    </r>
    <r>
      <rPr>
        <rFont val="Open Sans"/>
        <color rgb="FF737373"/>
        <sz val="7.0"/>
      </rPr>
      <t> NO (14)</t>
    </r>
  </si>
  <si>
    <r>
      <rPr>
        <rFont val="Open Sans"/>
        <color rgb="FF3778BE"/>
        <sz val="7.0"/>
      </rPr>
      <t>Jonnu Smith</t>
    </r>
    <r>
      <rPr>
        <rFont val="Open Sans"/>
        <color rgb="FF737373"/>
        <sz val="7.0"/>
      </rPr>
      <t> NE (10)</t>
    </r>
  </si>
  <si>
    <r>
      <rPr>
        <rFont val="Open Sans"/>
        <color rgb="FF3778BE"/>
        <sz val="7.0"/>
      </rPr>
      <t>Cade Otton</t>
    </r>
    <r>
      <rPr>
        <rFont val="Open Sans"/>
        <color rgb="FF737373"/>
        <sz val="7.0"/>
      </rPr>
      <t> TB (11)</t>
    </r>
  </si>
  <si>
    <r>
      <rPr>
        <rFont val="Open Sans"/>
        <color rgb="FF3778BE"/>
        <sz val="7.0"/>
      </rPr>
      <t>Tommy Tremble</t>
    </r>
    <r>
      <rPr>
        <rFont val="Open Sans"/>
        <color rgb="FF737373"/>
        <sz val="7.0"/>
      </rPr>
      <t> CAR (13)</t>
    </r>
  </si>
  <si>
    <r>
      <rPr>
        <rFont val="Open Sans"/>
        <color rgb="FF3778BE"/>
        <sz val="7.0"/>
      </rPr>
      <t>O.J. Howard</t>
    </r>
    <r>
      <rPr>
        <rFont val="Open Sans"/>
        <color rgb="FF737373"/>
        <sz val="7.0"/>
      </rPr>
      <t> FA </t>
    </r>
  </si>
  <si>
    <r>
      <rPr>
        <rFont val="Open Sans"/>
        <color rgb="FF3778BE"/>
        <sz val="7.0"/>
      </rPr>
      <t>Anthony Firkser</t>
    </r>
    <r>
      <rPr>
        <rFont val="Open Sans"/>
        <color rgb="FF737373"/>
        <sz val="7.0"/>
      </rPr>
      <t> ATL (14)</t>
    </r>
  </si>
  <si>
    <t>Rk</t>
  </si>
  <si>
    <t>Tm</t>
  </si>
  <si>
    <t>G</t>
  </si>
  <si>
    <t>PF</t>
  </si>
  <si>
    <t>Yds</t>
  </si>
  <si>
    <t>Ply</t>
  </si>
  <si>
    <t>Y/P</t>
  </si>
  <si>
    <t>TO</t>
  </si>
  <si>
    <t>FL</t>
  </si>
  <si>
    <t>1stD</t>
  </si>
  <si>
    <t>Cmp</t>
  </si>
  <si>
    <t>Att</t>
  </si>
  <si>
    <t>TD</t>
  </si>
  <si>
    <t>Int</t>
  </si>
  <si>
    <t>NY/A</t>
  </si>
  <si>
    <t>Y/A</t>
  </si>
  <si>
    <t>Pen</t>
  </si>
  <si>
    <t>1stPy</t>
  </si>
  <si>
    <t>Sc%</t>
  </si>
  <si>
    <t>TO%</t>
  </si>
  <si>
    <t>EXP</t>
  </si>
  <si>
    <t>Dallas Cowboys</t>
  </si>
  <si>
    <t>Tampa Bay Buccaneers</t>
  </si>
  <si>
    <t>Buffalo Bills</t>
  </si>
  <si>
    <t>Kansas City Chiefs</t>
  </si>
  <si>
    <t>Los Angeles Chargers</t>
  </si>
  <si>
    <t>New England Patriots</t>
  </si>
  <si>
    <t>Cincinnati Bengals</t>
  </si>
  <si>
    <t>Los Angeles Rams</t>
  </si>
  <si>
    <t>Indianapolis Colts</t>
  </si>
  <si>
    <t>Green Bay Packers</t>
  </si>
  <si>
    <t>Arizona Cardinals</t>
  </si>
  <si>
    <t>Philadelphia Eagles</t>
  </si>
  <si>
    <t>San Francisco 49ers</t>
  </si>
  <si>
    <t>Minnesota Vikings</t>
  </si>
  <si>
    <t>Tennessee Titans</t>
  </si>
  <si>
    <t>Seattle Seahawks</t>
  </si>
  <si>
    <t>Baltimore Ravens</t>
  </si>
  <si>
    <t>Las Vegas Raiders</t>
  </si>
  <si>
    <t>New Orleans Saints</t>
  </si>
  <si>
    <t>Cleveland Browns</t>
  </si>
  <si>
    <t>Pittsburgh Steelers</t>
  </si>
  <si>
    <t>Miami Dolphins</t>
  </si>
  <si>
    <t>Denver Broncos</t>
  </si>
  <si>
    <t>Washington Football Team</t>
  </si>
  <si>
    <t>Detroit Lions</t>
  </si>
  <si>
    <t>Atlanta Falcons</t>
  </si>
  <si>
    <t>Chicago Bears</t>
  </si>
  <si>
    <t>New York Jets</t>
  </si>
  <si>
    <t>Carolina Panthers</t>
  </si>
  <si>
    <t>Houston Texans</t>
  </si>
  <si>
    <t>New York Giants</t>
  </si>
  <si>
    <t>Jacksonville Jaguars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</si>
</sst>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3">
    <numFmt numFmtId="164" formatCode="&quot;$&quot;#,##0"/>
    <numFmt numFmtId="165" formatCode="0.0%"/>
    <numFmt numFmtId="166" formatCode="0.0"/>
  </numFmts>
  <fonts count="16">
    <font>
      <sz val="11.0"/>
      <color theme="1"/>
      <name val="Calibri"/>
      <scheme val="minor"/>
    </font>
    <font>
      <b/>
      <sz val="20.0"/>
      <color rgb="FFFFFFFF"/>
      <name val="Calibri"/>
    </font>
    <font/>
    <font>
      <b/>
      <sz val="11.0"/>
      <color theme="0"/>
      <name val="Calibri"/>
    </font>
    <font>
      <b/>
      <sz val="11.0"/>
      <color rgb="FFFFFFFF"/>
      <name val="Calibri"/>
    </font>
    <font>
      <sz val="11.0"/>
      <color theme="1"/>
      <name val="Calibri"/>
    </font>
    <font>
      <color theme="1"/>
      <name val="Calibri"/>
      <scheme val="minor"/>
    </font>
    <font>
      <b/>
      <sz val="11.0"/>
      <color theme="1"/>
      <name val="Calibri"/>
    </font>
    <font>
      <sz val="7.0"/>
      <color rgb="FF212121"/>
      <name val="Open Sans"/>
    </font>
    <font>
      <sz val="7.0"/>
      <color rgb="FF3778BE"/>
      <name val="Open Sans"/>
    </font>
    <font>
      <b/>
      <sz val="8.0"/>
      <color rgb="FF990000"/>
      <name val="Verdana"/>
    </font>
    <font>
      <sz val="8.0"/>
      <color rgb="FF000000"/>
      <name val="Verdana"/>
    </font>
    <font>
      <u/>
      <sz val="11.0"/>
      <color theme="10"/>
      <name val="Calibri"/>
    </font>
    <font>
      <u/>
      <sz val="11.0"/>
      <color theme="10"/>
      <name val="Calibri"/>
    </font>
    <font>
      <u/>
      <sz val="11.0"/>
      <color theme="10"/>
      <name val="Calibri"/>
    </font>
    <font>
      <u/>
      <sz val="11.0"/>
      <color theme="10"/>
      <name val="Calibri"/>
    </font>
  </fonts>
  <fills count="9">
    <fill>
      <patternFill patternType="none"/>
    </fill>
    <fill>
      <patternFill patternType="lightGray"/>
    </fill>
    <fill>
      <patternFill patternType="solid">
        <fgColor theme="4"/>
        <bgColor theme="4"/>
      </patternFill>
    </fill>
    <fill>
      <patternFill patternType="solid">
        <fgColor theme="9"/>
        <bgColor theme="9"/>
      </patternFill>
    </fill>
    <fill>
      <patternFill patternType="solid">
        <fgColor rgb="FFFFFFFF"/>
        <bgColor rgb="FFFFFFFF"/>
      </patternFill>
    </fill>
    <fill>
      <patternFill patternType="solid">
        <fgColor rgb="FFFAFAFA"/>
        <bgColor rgb="FFFAFAFA"/>
      </patternFill>
    </fill>
    <fill>
      <patternFill patternType="solid">
        <fgColor rgb="FFEEEEEE"/>
        <bgColor rgb="FFEEEEEE"/>
      </patternFill>
    </fill>
    <fill>
      <patternFill patternType="solid">
        <fgColor rgb="FFFFFF88"/>
        <bgColor rgb="FFFFFF88"/>
      </patternFill>
    </fill>
    <fill>
      <patternFill patternType="solid">
        <fgColor rgb="FFFFFF00"/>
        <bgColor rgb="FFFFFF00"/>
      </patternFill>
    </fill>
  </fills>
  <borders count="17">
    <border/>
    <border>
      <left style="thin">
        <color rgb="FF000000"/>
      </left>
      <top/>
      <bottom/>
    </border>
    <border>
      <top/>
      <bottom/>
    </border>
    <border>
      <right/>
      <top/>
      <bottom/>
    </border>
    <border>
      <left/>
      <right/>
      <top/>
      <bottom/>
    </border>
    <border>
      <left style="dotted">
        <color rgb="FF000000"/>
      </left>
      <top style="dotted">
        <color rgb="FF000000"/>
      </top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/>
      <right/>
      <top style="thin">
        <color rgb="FFA8D08D"/>
      </top>
      <bottom style="thin">
        <color rgb="FFA8D08D"/>
      </bottom>
    </border>
    <border>
      <left style="medium">
        <color rgb="FFEAEAEA"/>
      </left>
      <right style="medium">
        <color rgb="FFEAEAEA"/>
      </right>
      <top style="medium">
        <color rgb="FFEAEAEA"/>
      </top>
      <bottom style="medium">
        <color rgb="FFEAEAEA"/>
      </bottom>
    </border>
    <border>
      <left/>
      <right/>
      <top style="medium">
        <color rgb="FF747678"/>
      </top>
      <bottom style="medium">
        <color rgb="FF747678"/>
      </bottom>
    </border>
    <border>
      <left style="medium">
        <color rgb="FFDDDDDD"/>
      </left>
      <right/>
      <top style="medium">
        <color rgb="FF747678"/>
      </top>
      <bottom style="medium">
        <color rgb="FF747678"/>
      </bottom>
    </border>
    <border>
      <left style="medium">
        <color rgb="FFDDDDDD"/>
      </left>
      <right style="medium">
        <color rgb="FF747678"/>
      </right>
      <top style="medium">
        <color rgb="FF747678"/>
      </top>
      <bottom style="medium">
        <color rgb="FF747678"/>
      </bottom>
    </border>
    <border>
      <left/>
      <right/>
      <top/>
      <bottom style="dotted">
        <color rgb="FFDDDDDD"/>
      </bottom>
    </border>
    <border>
      <left style="medium">
        <color rgb="FFDDDDDD"/>
      </left>
      <right/>
      <top/>
      <bottom style="dotted">
        <color rgb="FFDDDDDD"/>
      </bottom>
    </border>
    <border>
      <left style="medium">
        <color rgb="FFDDDDDD"/>
      </left>
      <right style="medium">
        <color rgb="FF747678"/>
      </right>
      <top/>
      <bottom style="dotted">
        <color rgb="FFDDDDDD"/>
      </bottom>
    </border>
    <border>
      <left style="medium">
        <color rgb="FFDDDDDD"/>
      </left>
      <right/>
      <top/>
      <bottom/>
    </border>
    <border>
      <left style="medium">
        <color rgb="FFDDDDDD"/>
      </left>
      <right style="medium">
        <color rgb="FF747678"/>
      </right>
      <top/>
      <bottom/>
    </border>
  </borders>
  <cellStyleXfs count="1">
    <xf borderId="0" fillId="0" fontId="0" numFmtId="0" applyAlignment="1" applyFont="1"/>
  </cellStyleXfs>
  <cellXfs count="45">
    <xf borderId="0" fillId="0" fontId="0" numFmtId="0" xfId="0" applyAlignment="1" applyFont="1">
      <alignment readingOrder="0" shrinkToFit="0" vertical="bottom" wrapText="0"/>
    </xf>
    <xf borderId="1" fillId="2" fontId="1" numFmtId="0" xfId="0" applyAlignment="1" applyBorder="1" applyFill="1" applyFont="1">
      <alignment horizontal="center" readingOrder="0"/>
    </xf>
    <xf borderId="2" fillId="0" fontId="2" numFmtId="0" xfId="0" applyBorder="1" applyFont="1"/>
    <xf borderId="3" fillId="0" fontId="2" numFmtId="0" xfId="0" applyBorder="1" applyFont="1"/>
    <xf borderId="4" fillId="2" fontId="3" numFmtId="0" xfId="0" applyAlignment="1" applyBorder="1" applyFont="1">
      <alignment horizontal="left"/>
    </xf>
    <xf borderId="4" fillId="2" fontId="4" numFmtId="0" xfId="0" applyAlignment="1" applyBorder="1" applyFont="1">
      <alignment horizontal="left" readingOrder="0"/>
    </xf>
    <xf borderId="5" fillId="0" fontId="5" numFmtId="0" xfId="0" applyBorder="1" applyFont="1"/>
    <xf borderId="6" fillId="0" fontId="5" numFmtId="0" xfId="0" applyAlignment="1" applyBorder="1" applyFont="1">
      <alignment horizontal="right"/>
    </xf>
    <xf borderId="6" fillId="0" fontId="5" numFmtId="164" xfId="0" applyAlignment="1" applyBorder="1" applyFont="1" applyNumberFormat="1">
      <alignment horizontal="right"/>
    </xf>
    <xf borderId="0" fillId="0" fontId="5" numFmtId="164" xfId="0" applyAlignment="1" applyFont="1" applyNumberFormat="1">
      <alignment horizontal="right" vertical="bottom"/>
    </xf>
    <xf borderId="6" fillId="0" fontId="5" numFmtId="164" xfId="0" applyBorder="1" applyFont="1" applyNumberFormat="1"/>
    <xf borderId="6" fillId="0" fontId="5" numFmtId="164" xfId="0" applyAlignment="1" applyBorder="1" applyFont="1" applyNumberFormat="1">
      <alignment horizontal="right" readingOrder="0" vertical="bottom"/>
    </xf>
    <xf borderId="6" fillId="0" fontId="5" numFmtId="164" xfId="0" applyAlignment="1" applyBorder="1" applyFont="1" applyNumberFormat="1">
      <alignment horizontal="right" vertical="bottom"/>
    </xf>
    <xf borderId="0" fillId="0" fontId="6" numFmtId="0" xfId="0" applyFont="1"/>
    <xf borderId="6" fillId="0" fontId="5" numFmtId="164" xfId="0" applyAlignment="1" applyBorder="1" applyFont="1" applyNumberFormat="1">
      <alignment horizontal="right" readingOrder="0"/>
    </xf>
    <xf borderId="7" fillId="3" fontId="3" numFmtId="0" xfId="0" applyBorder="1" applyFill="1" applyFont="1"/>
    <xf borderId="0" fillId="0" fontId="5" numFmtId="165" xfId="0" applyFont="1" applyNumberFormat="1"/>
    <xf borderId="6" fillId="0" fontId="7" numFmtId="0" xfId="0" applyBorder="1" applyFont="1"/>
    <xf borderId="6" fillId="0" fontId="7" numFmtId="0" xfId="0" applyAlignment="1" applyBorder="1" applyFont="1">
      <alignment shrinkToFit="0" wrapText="1"/>
    </xf>
    <xf borderId="6" fillId="0" fontId="7" numFmtId="166" xfId="0" applyBorder="1" applyFont="1" applyNumberFormat="1"/>
    <xf borderId="4" fillId="4" fontId="5" numFmtId="0" xfId="0" applyBorder="1" applyFill="1" applyFont="1"/>
    <xf borderId="8" fillId="4" fontId="8" numFmtId="0" xfId="0" applyAlignment="1" applyBorder="1" applyFont="1">
      <alignment horizontal="center" shrinkToFit="0" vertical="center" wrapText="1"/>
    </xf>
    <xf borderId="8" fillId="4" fontId="9" numFmtId="0" xfId="0" applyAlignment="1" applyBorder="1" applyFont="1">
      <alignment horizontal="left" vertical="center"/>
    </xf>
    <xf borderId="8" fillId="5" fontId="8" numFmtId="0" xfId="0" applyAlignment="1" applyBorder="1" applyFill="1" applyFont="1">
      <alignment horizontal="center" shrinkToFit="0" vertical="center" wrapText="1"/>
    </xf>
    <xf borderId="8" fillId="5" fontId="9" numFmtId="0" xfId="0" applyAlignment="1" applyBorder="1" applyFont="1">
      <alignment horizontal="left" vertical="center"/>
    </xf>
    <xf borderId="9" fillId="6" fontId="10" numFmtId="0" xfId="0" applyAlignment="1" applyBorder="1" applyFill="1" applyFont="1">
      <alignment horizontal="center" vertical="center"/>
    </xf>
    <xf borderId="10" fillId="6" fontId="10" numFmtId="0" xfId="0" applyAlignment="1" applyBorder="1" applyFont="1">
      <alignment horizontal="left" vertical="center"/>
    </xf>
    <xf borderId="10" fillId="6" fontId="10" numFmtId="0" xfId="0" applyAlignment="1" applyBorder="1" applyFont="1">
      <alignment horizontal="center" vertical="center"/>
    </xf>
    <xf borderId="11" fillId="6" fontId="10" numFmtId="0" xfId="0" applyAlignment="1" applyBorder="1" applyFont="1">
      <alignment horizontal="center" vertical="center"/>
    </xf>
    <xf borderId="12" fillId="4" fontId="11" numFmtId="0" xfId="0" applyAlignment="1" applyBorder="1" applyFont="1">
      <alignment horizontal="right" vertical="center"/>
    </xf>
    <xf borderId="13" fillId="4" fontId="12" numFmtId="0" xfId="0" applyAlignment="1" applyBorder="1" applyFont="1">
      <alignment horizontal="left" vertical="center"/>
    </xf>
    <xf borderId="13" fillId="4" fontId="11" numFmtId="0" xfId="0" applyAlignment="1" applyBorder="1" applyFont="1">
      <alignment horizontal="right" vertical="center"/>
    </xf>
    <xf borderId="14" fillId="4" fontId="11" numFmtId="0" xfId="0" applyAlignment="1" applyBorder="1" applyFont="1">
      <alignment horizontal="right" vertical="center"/>
    </xf>
    <xf borderId="4" fillId="7" fontId="11" numFmtId="0" xfId="0" applyAlignment="1" applyBorder="1" applyFill="1" applyFont="1">
      <alignment horizontal="right" vertical="center"/>
    </xf>
    <xf borderId="15" fillId="7" fontId="13" numFmtId="0" xfId="0" applyAlignment="1" applyBorder="1" applyFont="1">
      <alignment horizontal="left" vertical="center"/>
    </xf>
    <xf borderId="15" fillId="7" fontId="11" numFmtId="0" xfId="0" applyAlignment="1" applyBorder="1" applyFont="1">
      <alignment horizontal="right" vertical="center"/>
    </xf>
    <xf borderId="16" fillId="7" fontId="11" numFmtId="0" xfId="0" applyAlignment="1" applyBorder="1" applyFont="1">
      <alignment horizontal="right" vertical="center"/>
    </xf>
    <xf borderId="12" fillId="8" fontId="11" numFmtId="0" xfId="0" applyAlignment="1" applyBorder="1" applyFill="1" applyFont="1">
      <alignment horizontal="right" vertical="center"/>
    </xf>
    <xf borderId="13" fillId="8" fontId="14" numFmtId="0" xfId="0" applyAlignment="1" applyBorder="1" applyFont="1">
      <alignment horizontal="left" vertical="center"/>
    </xf>
    <xf borderId="13" fillId="8" fontId="11" numFmtId="0" xfId="0" applyAlignment="1" applyBorder="1" applyFont="1">
      <alignment horizontal="right" vertical="center"/>
    </xf>
    <xf borderId="14" fillId="8" fontId="11" numFmtId="0" xfId="0" applyAlignment="1" applyBorder="1" applyFont="1">
      <alignment horizontal="right" vertical="center"/>
    </xf>
    <xf borderId="4" fillId="4" fontId="11" numFmtId="0" xfId="0" applyAlignment="1" applyBorder="1" applyFont="1">
      <alignment horizontal="right" vertical="center"/>
    </xf>
    <xf borderId="15" fillId="4" fontId="15" numFmtId="0" xfId="0" applyAlignment="1" applyBorder="1" applyFont="1">
      <alignment horizontal="left" vertical="center"/>
    </xf>
    <xf borderId="15" fillId="4" fontId="11" numFmtId="0" xfId="0" applyAlignment="1" applyBorder="1" applyFont="1">
      <alignment horizontal="right" vertical="center"/>
    </xf>
    <xf borderId="16" fillId="4" fontId="11" numFmtId="0" xfId="0" applyAlignment="1" applyBorder="1" applyFont="1">
      <alignment horizontal="right" vertical="center"/>
    </xf>
  </cellXfs>
  <cellStyles count="1">
    <cellStyle xfId="0" name="Normal" builtinId="0"/>
  </cellStyles>
  <dxfs count="6">
    <dxf>
      <font>
        <i/>
        <strike/>
        <color rgb="FFA5A5A5"/>
      </font>
      <fill>
        <patternFill patternType="none"/>
      </fill>
      <border/>
    </dxf>
    <dxf>
      <font>
        <color theme="1"/>
      </font>
      <fill>
        <patternFill patternType="solid">
          <fgColor rgb="FFDDBEFF"/>
          <bgColor rgb="FFDDBEFF"/>
        </patternFill>
      </fill>
      <border/>
    </dxf>
    <dxf>
      <font>
        <u/>
      </font>
      <fill>
        <patternFill patternType="solid">
          <fgColor rgb="FF8EAADB"/>
          <bgColor rgb="FF8EAADB"/>
        </patternFill>
      </fill>
      <border/>
    </dxf>
    <dxf>
      <font>
        <b/>
      </font>
      <fill>
        <patternFill patternType="solid">
          <fgColor rgb="FF66FF66"/>
          <bgColor rgb="FF66FF66"/>
        </patternFill>
      </fill>
      <border/>
    </dxf>
    <dxf>
      <font>
        <i/>
      </font>
      <fill>
        <patternFill patternType="solid">
          <fgColor rgb="FFA8D08D"/>
          <bgColor rgb="FFA8D08D"/>
        </patternFill>
      </fill>
      <border/>
    </dxf>
    <dxf>
      <font>
        <strike/>
        <color rgb="FFBFBFBF"/>
      </font>
      <fill>
        <patternFill patternType="none"/>
      </fill>
      <border/>
    </dxf>
  </dxfs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3" Type="http://customschemas.google.com/relationships/workbookmetadata" Target="metadata"/><Relationship Id="rId12" Type="http://schemas.openxmlformats.org/officeDocument/2006/relationships/worksheet" Target="worksheets/sheet9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20" Type="http://schemas.openxmlformats.org/officeDocument/2006/relationships/hyperlink" Target="https://www.pro-football-reference.com/teams/cle/2021.htm" TargetMode="External"/><Relationship Id="rId22" Type="http://schemas.openxmlformats.org/officeDocument/2006/relationships/hyperlink" Target="https://www.pro-football-reference.com/teams/mia/2021.htm" TargetMode="External"/><Relationship Id="rId21" Type="http://schemas.openxmlformats.org/officeDocument/2006/relationships/hyperlink" Target="https://www.pro-football-reference.com/teams/pit/2021.htm" TargetMode="External"/><Relationship Id="rId24" Type="http://schemas.openxmlformats.org/officeDocument/2006/relationships/hyperlink" Target="https://www.pro-football-reference.com/teams/was/2021.htm" TargetMode="External"/><Relationship Id="rId23" Type="http://schemas.openxmlformats.org/officeDocument/2006/relationships/hyperlink" Target="https://www.pro-football-reference.com/teams/den/2021.htm" TargetMode="External"/><Relationship Id="rId1" Type="http://schemas.openxmlformats.org/officeDocument/2006/relationships/hyperlink" Target="https://www.pro-football-reference.com/teams/dal/2021.htm" TargetMode="External"/><Relationship Id="rId2" Type="http://schemas.openxmlformats.org/officeDocument/2006/relationships/hyperlink" Target="https://www.pro-football-reference.com/teams/tam/2021.htm" TargetMode="External"/><Relationship Id="rId3" Type="http://schemas.openxmlformats.org/officeDocument/2006/relationships/hyperlink" Target="https://www.pro-football-reference.com/teams/buf/2021.htm" TargetMode="External"/><Relationship Id="rId4" Type="http://schemas.openxmlformats.org/officeDocument/2006/relationships/hyperlink" Target="https://www.pro-football-reference.com/teams/kan/2021.htm" TargetMode="External"/><Relationship Id="rId9" Type="http://schemas.openxmlformats.org/officeDocument/2006/relationships/hyperlink" Target="https://www.pro-football-reference.com/teams/clt/2021.htm" TargetMode="External"/><Relationship Id="rId26" Type="http://schemas.openxmlformats.org/officeDocument/2006/relationships/hyperlink" Target="https://www.pro-football-reference.com/teams/atl/2021.htm" TargetMode="External"/><Relationship Id="rId25" Type="http://schemas.openxmlformats.org/officeDocument/2006/relationships/hyperlink" Target="https://www.pro-football-reference.com/teams/det/2021.htm" TargetMode="External"/><Relationship Id="rId28" Type="http://schemas.openxmlformats.org/officeDocument/2006/relationships/hyperlink" Target="https://www.pro-football-reference.com/teams/nyj/2021.htm" TargetMode="External"/><Relationship Id="rId27" Type="http://schemas.openxmlformats.org/officeDocument/2006/relationships/hyperlink" Target="https://www.pro-football-reference.com/teams/chi/2021.htm" TargetMode="External"/><Relationship Id="rId5" Type="http://schemas.openxmlformats.org/officeDocument/2006/relationships/hyperlink" Target="https://www.pro-football-reference.com/teams/sdg/2021.htm" TargetMode="External"/><Relationship Id="rId6" Type="http://schemas.openxmlformats.org/officeDocument/2006/relationships/hyperlink" Target="https://www.pro-football-reference.com/teams/nwe/2021.htm" TargetMode="External"/><Relationship Id="rId29" Type="http://schemas.openxmlformats.org/officeDocument/2006/relationships/hyperlink" Target="https://www.pro-football-reference.com/teams/car/2021.htm" TargetMode="External"/><Relationship Id="rId7" Type="http://schemas.openxmlformats.org/officeDocument/2006/relationships/hyperlink" Target="https://www.pro-football-reference.com/teams/cin/2021.htm" TargetMode="External"/><Relationship Id="rId8" Type="http://schemas.openxmlformats.org/officeDocument/2006/relationships/hyperlink" Target="https://www.pro-football-reference.com/teams/ram/2021.htm" TargetMode="External"/><Relationship Id="rId31" Type="http://schemas.openxmlformats.org/officeDocument/2006/relationships/hyperlink" Target="https://www.pro-football-reference.com/teams/nyg/2021.htm" TargetMode="External"/><Relationship Id="rId30" Type="http://schemas.openxmlformats.org/officeDocument/2006/relationships/hyperlink" Target="https://www.pro-football-reference.com/teams/htx/2021.htm" TargetMode="External"/><Relationship Id="rId11" Type="http://schemas.openxmlformats.org/officeDocument/2006/relationships/hyperlink" Target="https://www.pro-football-reference.com/teams/crd/2021.htm" TargetMode="External"/><Relationship Id="rId33" Type="http://schemas.openxmlformats.org/officeDocument/2006/relationships/drawing" Target="../drawings/drawing8.xml"/><Relationship Id="rId10" Type="http://schemas.openxmlformats.org/officeDocument/2006/relationships/hyperlink" Target="https://www.pro-football-reference.com/teams/gnb/2021.htm" TargetMode="External"/><Relationship Id="rId32" Type="http://schemas.openxmlformats.org/officeDocument/2006/relationships/hyperlink" Target="https://www.pro-football-reference.com/teams/jax/2021.htm" TargetMode="External"/><Relationship Id="rId13" Type="http://schemas.openxmlformats.org/officeDocument/2006/relationships/hyperlink" Target="https://www.pro-football-reference.com/teams/sfo/2021.htm" TargetMode="External"/><Relationship Id="rId12" Type="http://schemas.openxmlformats.org/officeDocument/2006/relationships/hyperlink" Target="https://www.pro-football-reference.com/teams/phi/2021.htm" TargetMode="External"/><Relationship Id="rId15" Type="http://schemas.openxmlformats.org/officeDocument/2006/relationships/hyperlink" Target="https://www.pro-football-reference.com/teams/oti/2021.htm" TargetMode="External"/><Relationship Id="rId14" Type="http://schemas.openxmlformats.org/officeDocument/2006/relationships/hyperlink" Target="https://www.pro-football-reference.com/teams/min/2021.htm" TargetMode="External"/><Relationship Id="rId17" Type="http://schemas.openxmlformats.org/officeDocument/2006/relationships/hyperlink" Target="https://www.pro-football-reference.com/teams/rav/2021.htm" TargetMode="External"/><Relationship Id="rId16" Type="http://schemas.openxmlformats.org/officeDocument/2006/relationships/hyperlink" Target="https://www.pro-football-reference.com/teams/sea/2021.htm" TargetMode="External"/><Relationship Id="rId19" Type="http://schemas.openxmlformats.org/officeDocument/2006/relationships/hyperlink" Target="https://www.pro-football-reference.com/teams/nor/2021.htm" TargetMode="External"/><Relationship Id="rId18" Type="http://schemas.openxmlformats.org/officeDocument/2006/relationships/hyperlink" Target="https://www.pro-football-reference.com/teams/rai/2021.htm" TargetMode="External"/></Relationships>
</file>

<file path=xl/worksheets/_rels/sheet9.xml.rels><?xml version="1.0" encoding="UTF-8" standalone="yes"?><Relationships xmlns="http://schemas.openxmlformats.org/package/2006/relationships"><Relationship Id="rId20" Type="http://schemas.openxmlformats.org/officeDocument/2006/relationships/hyperlink" Target="https://www.pro-football-reference.com/teams/clt/2020.htm" TargetMode="External"/><Relationship Id="rId22" Type="http://schemas.openxmlformats.org/officeDocument/2006/relationships/hyperlink" Target="https://www.pro-football-reference.com/teams/car/2020.htm" TargetMode="External"/><Relationship Id="rId21" Type="http://schemas.openxmlformats.org/officeDocument/2006/relationships/hyperlink" Target="https://www.pro-football-reference.com/teams/rai/2020.htm" TargetMode="External"/><Relationship Id="rId24" Type="http://schemas.openxmlformats.org/officeDocument/2006/relationships/hyperlink" Target="https://www.pro-football-reference.com/teams/gnb/2020.htm" TargetMode="External"/><Relationship Id="rId23" Type="http://schemas.openxmlformats.org/officeDocument/2006/relationships/hyperlink" Target="https://www.pro-football-reference.com/teams/htx/2020.htm" TargetMode="External"/><Relationship Id="rId1" Type="http://schemas.openxmlformats.org/officeDocument/2006/relationships/hyperlink" Target="https://www.pro-football-reference.com/teams/pit/2020.htm" TargetMode="External"/><Relationship Id="rId2" Type="http://schemas.openxmlformats.org/officeDocument/2006/relationships/hyperlink" Target="https://www.pro-football-reference.com/teams/dal/2020.htm" TargetMode="External"/><Relationship Id="rId3" Type="http://schemas.openxmlformats.org/officeDocument/2006/relationships/hyperlink" Target="https://www.pro-football-reference.com/teams/kan/2020.htm" TargetMode="External"/><Relationship Id="rId4" Type="http://schemas.openxmlformats.org/officeDocument/2006/relationships/hyperlink" Target="https://www.pro-football-reference.com/teams/atl/2020.htm" TargetMode="External"/><Relationship Id="rId9" Type="http://schemas.openxmlformats.org/officeDocument/2006/relationships/hyperlink" Target="https://www.pro-football-reference.com/teams/was/2020.htm" TargetMode="External"/><Relationship Id="rId26" Type="http://schemas.openxmlformats.org/officeDocument/2006/relationships/hyperlink" Target="https://www.pro-football-reference.com/teams/nyg/2020.htm" TargetMode="External"/><Relationship Id="rId25" Type="http://schemas.openxmlformats.org/officeDocument/2006/relationships/hyperlink" Target="https://www.pro-football-reference.com/teams/nor/2020.htm" TargetMode="External"/><Relationship Id="rId28" Type="http://schemas.openxmlformats.org/officeDocument/2006/relationships/hyperlink" Target="https://www.pro-football-reference.com/teams/cle/2020.htm" TargetMode="External"/><Relationship Id="rId27" Type="http://schemas.openxmlformats.org/officeDocument/2006/relationships/hyperlink" Target="https://www.pro-football-reference.com/teams/min/2020.htm" TargetMode="External"/><Relationship Id="rId5" Type="http://schemas.openxmlformats.org/officeDocument/2006/relationships/hyperlink" Target="https://www.pro-football-reference.com/teams/sdg/2020.htm" TargetMode="External"/><Relationship Id="rId6" Type="http://schemas.openxmlformats.org/officeDocument/2006/relationships/hyperlink" Target="https://www.pro-football-reference.com/teams/tam/2020.htm" TargetMode="External"/><Relationship Id="rId29" Type="http://schemas.openxmlformats.org/officeDocument/2006/relationships/hyperlink" Target="https://www.pro-football-reference.com/teams/nyj/2020.htm" TargetMode="External"/><Relationship Id="rId7" Type="http://schemas.openxmlformats.org/officeDocument/2006/relationships/hyperlink" Target="https://www.pro-football-reference.com/teams/jax/2020.htm" TargetMode="External"/><Relationship Id="rId8" Type="http://schemas.openxmlformats.org/officeDocument/2006/relationships/hyperlink" Target="https://www.pro-football-reference.com/teams/chi/2020.htm" TargetMode="External"/><Relationship Id="rId31" Type="http://schemas.openxmlformats.org/officeDocument/2006/relationships/hyperlink" Target="https://www.pro-football-reference.com/teams/nwe/2020.htm" TargetMode="External"/><Relationship Id="rId30" Type="http://schemas.openxmlformats.org/officeDocument/2006/relationships/hyperlink" Target="https://www.pro-football-reference.com/teams/oti/2020.htm" TargetMode="External"/><Relationship Id="rId11" Type="http://schemas.openxmlformats.org/officeDocument/2006/relationships/hyperlink" Target="https://www.pro-football-reference.com/teams/buf/2020.htm" TargetMode="External"/><Relationship Id="rId33" Type="http://schemas.openxmlformats.org/officeDocument/2006/relationships/drawing" Target="../drawings/drawing9.xml"/><Relationship Id="rId10" Type="http://schemas.openxmlformats.org/officeDocument/2006/relationships/hyperlink" Target="https://www.pro-football-reference.com/teams/phi/2020.htm" TargetMode="External"/><Relationship Id="rId32" Type="http://schemas.openxmlformats.org/officeDocument/2006/relationships/hyperlink" Target="https://www.pro-football-reference.com/teams/rav/2020.htm" TargetMode="External"/><Relationship Id="rId13" Type="http://schemas.openxmlformats.org/officeDocument/2006/relationships/hyperlink" Target="https://www.pro-football-reference.com/teams/det/2020.htm" TargetMode="External"/><Relationship Id="rId12" Type="http://schemas.openxmlformats.org/officeDocument/2006/relationships/hyperlink" Target="https://www.pro-football-reference.com/teams/ram/2020.htm" TargetMode="External"/><Relationship Id="rId15" Type="http://schemas.openxmlformats.org/officeDocument/2006/relationships/hyperlink" Target="https://www.pro-football-reference.com/teams/crd/2020.htm" TargetMode="External"/><Relationship Id="rId14" Type="http://schemas.openxmlformats.org/officeDocument/2006/relationships/hyperlink" Target="https://www.pro-football-reference.com/teams/cin/2020.htm" TargetMode="External"/><Relationship Id="rId17" Type="http://schemas.openxmlformats.org/officeDocument/2006/relationships/hyperlink" Target="https://www.pro-football-reference.com/teams/sea/2020.htm" TargetMode="External"/><Relationship Id="rId16" Type="http://schemas.openxmlformats.org/officeDocument/2006/relationships/hyperlink" Target="https://www.pro-football-reference.com/teams/sfo/2020.htm" TargetMode="External"/><Relationship Id="rId19" Type="http://schemas.openxmlformats.org/officeDocument/2006/relationships/hyperlink" Target="https://www.pro-football-reference.com/teams/den/2020.htm" TargetMode="External"/><Relationship Id="rId18" Type="http://schemas.openxmlformats.org/officeDocument/2006/relationships/hyperlink" Target="https://www.pro-football-reference.com/teams/mia/2020.ht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19.43"/>
    <col customWidth="1" min="2" max="3" width="8.71"/>
    <col customWidth="1" min="4" max="5" width="13.57"/>
    <col customWidth="1" min="6" max="6" width="10.29"/>
    <col customWidth="1" min="7" max="7" width="11.57"/>
    <col customWidth="1" min="8" max="27" width="8.71"/>
  </cols>
  <sheetData>
    <row r="1" ht="14.25" customHeight="1">
      <c r="A1" s="1" t="s">
        <v>0</v>
      </c>
      <c r="B1" s="2"/>
      <c r="C1" s="2"/>
      <c r="D1" s="2"/>
      <c r="E1" s="2"/>
      <c r="F1" s="2"/>
      <c r="G1" s="2"/>
      <c r="H1" s="3"/>
    </row>
    <row r="2" ht="14.25" customHeight="1">
      <c r="A2" s="4" t="s">
        <v>1</v>
      </c>
      <c r="B2" s="4" t="s">
        <v>2</v>
      </c>
      <c r="C2" s="4" t="s">
        <v>3</v>
      </c>
      <c r="D2" s="5" t="s">
        <v>4</v>
      </c>
      <c r="E2" s="5" t="s">
        <v>5</v>
      </c>
      <c r="F2" s="4" t="s">
        <v>6</v>
      </c>
      <c r="G2" s="4" t="s">
        <v>7</v>
      </c>
      <c r="H2" s="4" t="s">
        <v>8</v>
      </c>
    </row>
    <row r="3" ht="14.25" customHeight="1">
      <c r="A3" s="6" t="s">
        <v>9</v>
      </c>
      <c r="B3" s="6" t="s">
        <v>10</v>
      </c>
      <c r="C3" s="7" t="s">
        <v>11</v>
      </c>
      <c r="D3" s="8">
        <v>70.25149297518048</v>
      </c>
      <c r="E3" s="9">
        <v>67.0</v>
      </c>
      <c r="F3" s="10">
        <v>51.0</v>
      </c>
      <c r="G3" s="10">
        <v>59.0</v>
      </c>
      <c r="H3" s="10">
        <f t="shared" ref="H3:H154" si="1">D3-G3</f>
        <v>11.25149298</v>
      </c>
    </row>
    <row r="4" ht="14.25" customHeight="1">
      <c r="A4" s="6" t="s">
        <v>12</v>
      </c>
      <c r="B4" s="6" t="s">
        <v>13</v>
      </c>
      <c r="C4" s="7" t="s">
        <v>14</v>
      </c>
      <c r="D4" s="8">
        <v>66.34398369562518</v>
      </c>
      <c r="E4" s="11">
        <v>62.0</v>
      </c>
      <c r="F4" s="10">
        <v>48.0</v>
      </c>
      <c r="G4" s="10">
        <v>58.0</v>
      </c>
      <c r="H4" s="10">
        <f t="shared" si="1"/>
        <v>8.343983696</v>
      </c>
    </row>
    <row r="5" ht="14.25" customHeight="1">
      <c r="A5" s="6" t="s">
        <v>15</v>
      </c>
      <c r="B5" s="6" t="s">
        <v>10</v>
      </c>
      <c r="C5" s="7" t="s">
        <v>14</v>
      </c>
      <c r="D5" s="8">
        <v>65.24793023336264</v>
      </c>
      <c r="E5" s="11">
        <v>66.0</v>
      </c>
      <c r="F5" s="10">
        <v>52.0</v>
      </c>
      <c r="G5" s="10">
        <v>58.0</v>
      </c>
      <c r="H5" s="10">
        <f t="shared" si="1"/>
        <v>7.247930233</v>
      </c>
    </row>
    <row r="6" ht="14.25" customHeight="1">
      <c r="A6" s="6" t="s">
        <v>16</v>
      </c>
      <c r="B6" s="6" t="s">
        <v>13</v>
      </c>
      <c r="C6" s="7" t="s">
        <v>17</v>
      </c>
      <c r="D6" s="8">
        <v>65.12690086653436</v>
      </c>
      <c r="E6" s="12">
        <v>69.0</v>
      </c>
      <c r="F6" s="10">
        <v>57.0</v>
      </c>
      <c r="G6" s="10">
        <v>72.0</v>
      </c>
      <c r="H6" s="10">
        <f t="shared" si="1"/>
        <v>-6.873099133</v>
      </c>
    </row>
    <row r="7" ht="14.25" customHeight="1">
      <c r="A7" s="6" t="s">
        <v>18</v>
      </c>
      <c r="B7" s="6" t="s">
        <v>13</v>
      </c>
      <c r="C7" s="7" t="s">
        <v>19</v>
      </c>
      <c r="D7" s="8">
        <v>62.0616552228982</v>
      </c>
      <c r="E7" s="12">
        <v>65.0</v>
      </c>
      <c r="F7" s="10">
        <v>57.0</v>
      </c>
      <c r="G7" s="10">
        <v>62.0</v>
      </c>
      <c r="H7" s="10">
        <f t="shared" si="1"/>
        <v>0.0616552229</v>
      </c>
    </row>
    <row r="8" ht="14.25" customHeight="1">
      <c r="A8" s="6" t="s">
        <v>20</v>
      </c>
      <c r="B8" s="6" t="s">
        <v>13</v>
      </c>
      <c r="C8" s="7" t="s">
        <v>21</v>
      </c>
      <c r="D8" s="8">
        <v>56.29178107017133</v>
      </c>
      <c r="E8" s="11">
        <v>60.0</v>
      </c>
      <c r="F8" s="10">
        <v>46.0</v>
      </c>
      <c r="G8" s="10">
        <v>61.0</v>
      </c>
      <c r="H8" s="10">
        <f t="shared" si="1"/>
        <v>-4.70821893</v>
      </c>
    </row>
    <row r="9" ht="14.25" customHeight="1">
      <c r="A9" s="6" t="s">
        <v>22</v>
      </c>
      <c r="B9" s="6" t="s">
        <v>10</v>
      </c>
      <c r="C9" s="7" t="s">
        <v>23</v>
      </c>
      <c r="D9" s="8">
        <v>54.97034189881792</v>
      </c>
      <c r="E9" s="11">
        <v>57.0</v>
      </c>
      <c r="F9" s="10">
        <v>47.0</v>
      </c>
      <c r="G9" s="10">
        <v>55.0</v>
      </c>
      <c r="H9" s="10">
        <f t="shared" si="1"/>
        <v>-0.02965810118</v>
      </c>
    </row>
    <row r="10" ht="14.25" customHeight="1">
      <c r="A10" s="6" t="s">
        <v>24</v>
      </c>
      <c r="B10" s="6" t="s">
        <v>13</v>
      </c>
      <c r="C10" s="7" t="s">
        <v>25</v>
      </c>
      <c r="D10" s="8">
        <v>53.94776969562604</v>
      </c>
      <c r="E10" s="11">
        <v>63.0</v>
      </c>
      <c r="F10" s="10">
        <v>50.0</v>
      </c>
      <c r="G10" s="10">
        <v>62.0</v>
      </c>
      <c r="H10" s="10">
        <f t="shared" si="1"/>
        <v>-8.052230304</v>
      </c>
    </row>
    <row r="11" ht="14.25" customHeight="1">
      <c r="A11" s="6" t="s">
        <v>26</v>
      </c>
      <c r="B11" s="6" t="s">
        <v>13</v>
      </c>
      <c r="C11" s="7" t="s">
        <v>23</v>
      </c>
      <c r="D11" s="8">
        <v>48.67374410289914</v>
      </c>
      <c r="E11" s="12">
        <v>54.0</v>
      </c>
      <c r="F11" s="10">
        <v>43.0</v>
      </c>
      <c r="G11" s="10">
        <v>53.0</v>
      </c>
      <c r="H11" s="10">
        <f t="shared" si="1"/>
        <v>-4.326255897</v>
      </c>
    </row>
    <row r="12" ht="14.25" customHeight="1">
      <c r="A12" s="6" t="s">
        <v>27</v>
      </c>
      <c r="B12" s="6" t="s">
        <v>28</v>
      </c>
      <c r="C12" s="7" t="s">
        <v>29</v>
      </c>
      <c r="D12" s="8">
        <v>47.72886473954641</v>
      </c>
      <c r="E12" s="12">
        <v>30.0</v>
      </c>
      <c r="F12" s="10">
        <v>23.0</v>
      </c>
      <c r="G12" s="10">
        <v>32.0</v>
      </c>
      <c r="H12" s="10">
        <f t="shared" si="1"/>
        <v>15.72886474</v>
      </c>
    </row>
    <row r="13" ht="14.25" customHeight="1">
      <c r="A13" s="6" t="s">
        <v>30</v>
      </c>
      <c r="B13" s="6" t="s">
        <v>31</v>
      </c>
      <c r="C13" s="7" t="s">
        <v>32</v>
      </c>
      <c r="D13" s="8">
        <v>42.27502829415713</v>
      </c>
      <c r="E13" s="12">
        <v>45.0</v>
      </c>
      <c r="F13" s="10">
        <v>36.0</v>
      </c>
      <c r="G13" s="10">
        <v>43.0</v>
      </c>
      <c r="H13" s="10">
        <f t="shared" si="1"/>
        <v>-0.7249717058</v>
      </c>
    </row>
    <row r="14" ht="14.25" customHeight="1">
      <c r="A14" s="6" t="s">
        <v>33</v>
      </c>
      <c r="B14" s="6" t="s">
        <v>28</v>
      </c>
      <c r="C14" s="7" t="s">
        <v>25</v>
      </c>
      <c r="D14" s="8">
        <v>42.220438009365</v>
      </c>
      <c r="E14" s="12">
        <v>24.0</v>
      </c>
      <c r="F14" s="10">
        <v>17.0</v>
      </c>
      <c r="G14" s="10">
        <v>15.0</v>
      </c>
      <c r="H14" s="10">
        <f t="shared" si="1"/>
        <v>27.22043801</v>
      </c>
    </row>
    <row r="15" ht="14.25" customHeight="1">
      <c r="A15" s="6" t="s">
        <v>34</v>
      </c>
      <c r="B15" s="6" t="s">
        <v>13</v>
      </c>
      <c r="C15" s="7" t="s">
        <v>35</v>
      </c>
      <c r="D15" s="8">
        <v>39.97385573199067</v>
      </c>
      <c r="E15" s="11">
        <v>52.0</v>
      </c>
      <c r="F15" s="10">
        <v>53.0</v>
      </c>
      <c r="G15" s="10">
        <v>56.0</v>
      </c>
      <c r="H15" s="10">
        <f t="shared" si="1"/>
        <v>-16.02614427</v>
      </c>
    </row>
    <row r="16" ht="14.25" customHeight="1">
      <c r="A16" s="6" t="s">
        <v>36</v>
      </c>
      <c r="B16" s="6" t="s">
        <v>13</v>
      </c>
      <c r="C16" s="7" t="s">
        <v>37</v>
      </c>
      <c r="D16" s="8">
        <v>37.7650757828999</v>
      </c>
      <c r="E16" s="11">
        <v>56.0</v>
      </c>
      <c r="F16" s="10">
        <v>37.0</v>
      </c>
      <c r="G16" s="10">
        <v>40.0</v>
      </c>
      <c r="H16" s="10">
        <f t="shared" si="1"/>
        <v>-2.234924217</v>
      </c>
    </row>
    <row r="17" ht="14.25" customHeight="1">
      <c r="A17" s="6" t="s">
        <v>38</v>
      </c>
      <c r="B17" s="6" t="s">
        <v>10</v>
      </c>
      <c r="C17" s="7" t="s">
        <v>39</v>
      </c>
      <c r="D17" s="8">
        <v>34.50531951336478</v>
      </c>
      <c r="E17" s="12">
        <v>44.0</v>
      </c>
      <c r="F17" s="10">
        <v>42.0</v>
      </c>
      <c r="G17" s="10">
        <v>47.0</v>
      </c>
      <c r="H17" s="10">
        <f t="shared" si="1"/>
        <v>-12.49468049</v>
      </c>
    </row>
    <row r="18" ht="14.25" customHeight="1">
      <c r="A18" s="6" t="s">
        <v>40</v>
      </c>
      <c r="B18" s="6" t="s">
        <v>13</v>
      </c>
      <c r="C18" s="7" t="s">
        <v>41</v>
      </c>
      <c r="D18" s="8">
        <v>34.158904437445614</v>
      </c>
      <c r="E18" s="12">
        <v>45.0</v>
      </c>
      <c r="F18" s="10">
        <v>38.0</v>
      </c>
      <c r="G18" s="10">
        <v>38.0</v>
      </c>
      <c r="H18" s="10">
        <f t="shared" si="1"/>
        <v>-3.841095563</v>
      </c>
    </row>
    <row r="19" ht="14.25" customHeight="1">
      <c r="A19" s="6" t="s">
        <v>42</v>
      </c>
      <c r="B19" s="6" t="s">
        <v>10</v>
      </c>
      <c r="C19" s="7" t="s">
        <v>43</v>
      </c>
      <c r="D19" s="8">
        <v>31.03437959336502</v>
      </c>
      <c r="E19" s="12">
        <v>35.0</v>
      </c>
      <c r="F19" s="10">
        <v>43.0</v>
      </c>
      <c r="G19" s="10">
        <v>41.0</v>
      </c>
      <c r="H19" s="10">
        <f t="shared" si="1"/>
        <v>-9.965620407</v>
      </c>
    </row>
    <row r="20" ht="14.25" customHeight="1">
      <c r="A20" s="6" t="s">
        <v>44</v>
      </c>
      <c r="B20" s="6" t="s">
        <v>13</v>
      </c>
      <c r="C20" s="7" t="s">
        <v>45</v>
      </c>
      <c r="D20" s="8">
        <v>30.82319594290039</v>
      </c>
      <c r="E20" s="11">
        <v>50.0</v>
      </c>
      <c r="F20" s="10">
        <v>40.0</v>
      </c>
      <c r="G20" s="10">
        <v>38.0</v>
      </c>
      <c r="H20" s="10">
        <f t="shared" si="1"/>
        <v>-7.176804057</v>
      </c>
    </row>
    <row r="21" ht="14.25" customHeight="1">
      <c r="A21" s="6" t="s">
        <v>46</v>
      </c>
      <c r="B21" s="6" t="s">
        <v>31</v>
      </c>
      <c r="C21" s="7" t="s">
        <v>47</v>
      </c>
      <c r="D21" s="8">
        <v>30.690202846885214</v>
      </c>
      <c r="E21" s="12">
        <v>29.0</v>
      </c>
      <c r="F21" s="10">
        <v>31.0</v>
      </c>
      <c r="G21" s="10">
        <v>33.0</v>
      </c>
      <c r="H21" s="10">
        <f t="shared" si="1"/>
        <v>-2.309797153</v>
      </c>
    </row>
    <row r="22" ht="14.25" customHeight="1">
      <c r="A22" s="6" t="s">
        <v>48</v>
      </c>
      <c r="B22" s="6" t="s">
        <v>31</v>
      </c>
      <c r="C22" s="7" t="s">
        <v>49</v>
      </c>
      <c r="D22" s="8">
        <v>30.104200003248884</v>
      </c>
      <c r="E22" s="12">
        <v>28.0</v>
      </c>
      <c r="F22" s="10">
        <v>24.0</v>
      </c>
      <c r="G22" s="10">
        <v>19.0</v>
      </c>
      <c r="H22" s="10">
        <f t="shared" si="1"/>
        <v>11.1042</v>
      </c>
    </row>
    <row r="23" ht="14.25" customHeight="1">
      <c r="A23" s="6" t="s">
        <v>50</v>
      </c>
      <c r="B23" s="6" t="s">
        <v>13</v>
      </c>
      <c r="C23" s="7" t="s">
        <v>51</v>
      </c>
      <c r="D23" s="8">
        <v>29.29057312108231</v>
      </c>
      <c r="E23" s="11">
        <v>38.0</v>
      </c>
      <c r="F23" s="10">
        <v>26.0</v>
      </c>
      <c r="G23" s="10">
        <v>26.0</v>
      </c>
      <c r="H23" s="10">
        <f t="shared" si="1"/>
        <v>3.290573121</v>
      </c>
    </row>
    <row r="24" ht="14.25" customHeight="1">
      <c r="A24" s="6" t="s">
        <v>52</v>
      </c>
      <c r="B24" s="6" t="s">
        <v>13</v>
      </c>
      <c r="C24" s="7" t="s">
        <v>43</v>
      </c>
      <c r="D24" s="8">
        <v>29.02011027017323</v>
      </c>
      <c r="E24" s="11">
        <v>35.0</v>
      </c>
      <c r="F24" s="10">
        <v>25.0</v>
      </c>
      <c r="G24" s="10">
        <v>28.0</v>
      </c>
      <c r="H24" s="10">
        <f t="shared" si="1"/>
        <v>1.02011027</v>
      </c>
    </row>
    <row r="25" ht="14.25" customHeight="1">
      <c r="A25" s="6" t="s">
        <v>53</v>
      </c>
      <c r="B25" s="6" t="s">
        <v>10</v>
      </c>
      <c r="C25" s="7" t="s">
        <v>29</v>
      </c>
      <c r="D25" s="8">
        <v>28.46498250972884</v>
      </c>
      <c r="E25" s="11">
        <v>50.0</v>
      </c>
      <c r="F25" s="10">
        <v>45.0</v>
      </c>
      <c r="G25" s="10">
        <v>46.0</v>
      </c>
      <c r="H25" s="10">
        <f t="shared" si="1"/>
        <v>-17.53501749</v>
      </c>
    </row>
    <row r="26" ht="14.25" customHeight="1">
      <c r="A26" s="6" t="s">
        <v>54</v>
      </c>
      <c r="B26" s="6" t="s">
        <v>13</v>
      </c>
      <c r="C26" s="7" t="s">
        <v>55</v>
      </c>
      <c r="D26" s="8">
        <v>27.757950299264234</v>
      </c>
      <c r="E26" s="11">
        <v>45.0</v>
      </c>
      <c r="F26" s="10">
        <v>31.0</v>
      </c>
      <c r="G26" s="10">
        <v>43.0</v>
      </c>
      <c r="H26" s="10">
        <f t="shared" si="1"/>
        <v>-15.2420497</v>
      </c>
    </row>
    <row r="27" ht="14.25" customHeight="1">
      <c r="A27" s="6" t="s">
        <v>56</v>
      </c>
      <c r="B27" s="6" t="s">
        <v>10</v>
      </c>
      <c r="C27" s="7" t="s">
        <v>57</v>
      </c>
      <c r="D27" s="8">
        <v>26.481588269728974</v>
      </c>
      <c r="E27" s="12">
        <v>40.0</v>
      </c>
      <c r="F27" s="10">
        <v>34.0</v>
      </c>
      <c r="G27" s="10">
        <v>31.0</v>
      </c>
      <c r="H27" s="10">
        <f t="shared" si="1"/>
        <v>-4.51841173</v>
      </c>
    </row>
    <row r="28" ht="14.25" customHeight="1">
      <c r="A28" s="6" t="s">
        <v>58</v>
      </c>
      <c r="B28" s="6" t="s">
        <v>28</v>
      </c>
      <c r="C28" s="7" t="s">
        <v>59</v>
      </c>
      <c r="D28" s="8">
        <v>25.38863325445706</v>
      </c>
      <c r="E28" s="11">
        <v>15.0</v>
      </c>
      <c r="F28" s="10">
        <v>12.0</v>
      </c>
      <c r="G28" s="10">
        <v>6.0</v>
      </c>
      <c r="H28" s="10">
        <f t="shared" si="1"/>
        <v>19.38863325</v>
      </c>
    </row>
    <row r="29" ht="14.25" customHeight="1">
      <c r="A29" s="6" t="s">
        <v>60</v>
      </c>
      <c r="B29" s="6" t="s">
        <v>13</v>
      </c>
      <c r="C29" s="7" t="s">
        <v>61</v>
      </c>
      <c r="D29" s="8">
        <v>24.918090364718985</v>
      </c>
      <c r="E29" s="11">
        <v>46.0</v>
      </c>
      <c r="F29" s="10">
        <v>38.0</v>
      </c>
      <c r="G29" s="10">
        <v>44.0</v>
      </c>
      <c r="H29" s="10">
        <f t="shared" si="1"/>
        <v>-19.08190964</v>
      </c>
    </row>
    <row r="30" ht="14.25" customHeight="1">
      <c r="A30" s="6" t="s">
        <v>62</v>
      </c>
      <c r="B30" s="6" t="s">
        <v>13</v>
      </c>
      <c r="C30" s="7" t="s">
        <v>63</v>
      </c>
      <c r="D30" s="8">
        <v>24.737781797446253</v>
      </c>
      <c r="E30" s="11">
        <v>20.0</v>
      </c>
      <c r="F30" s="10">
        <v>14.0</v>
      </c>
      <c r="G30" s="10">
        <v>20.0</v>
      </c>
      <c r="H30" s="10">
        <f t="shared" si="1"/>
        <v>4.737781797</v>
      </c>
    </row>
    <row r="31" ht="14.25" customHeight="1">
      <c r="A31" s="6" t="s">
        <v>64</v>
      </c>
      <c r="B31" s="6" t="s">
        <v>10</v>
      </c>
      <c r="C31" s="7" t="s">
        <v>65</v>
      </c>
      <c r="D31" s="8">
        <v>24.498194029729124</v>
      </c>
      <c r="E31" s="12">
        <v>42.0</v>
      </c>
      <c r="F31" s="10">
        <v>32.0</v>
      </c>
      <c r="G31" s="10">
        <v>32.0</v>
      </c>
      <c r="H31" s="10">
        <f t="shared" si="1"/>
        <v>-7.50180597</v>
      </c>
    </row>
    <row r="32" ht="14.25" customHeight="1">
      <c r="A32" s="6" t="s">
        <v>66</v>
      </c>
      <c r="B32" s="6" t="s">
        <v>31</v>
      </c>
      <c r="C32" s="7" t="s">
        <v>43</v>
      </c>
      <c r="D32" s="8">
        <v>24.108940141431116</v>
      </c>
      <c r="E32" s="11">
        <v>16.0</v>
      </c>
      <c r="F32" s="10">
        <v>13.0</v>
      </c>
      <c r="G32" s="10">
        <v>7.0</v>
      </c>
      <c r="H32" s="10">
        <f t="shared" si="1"/>
        <v>17.10894014</v>
      </c>
    </row>
    <row r="33" ht="14.25" customHeight="1">
      <c r="A33" s="6" t="s">
        <v>67</v>
      </c>
      <c r="B33" s="6" t="s">
        <v>31</v>
      </c>
      <c r="C33" s="7" t="s">
        <v>59</v>
      </c>
      <c r="D33" s="8">
        <v>24.018785857794764</v>
      </c>
      <c r="E33" s="11">
        <v>12.0</v>
      </c>
      <c r="F33" s="10">
        <v>9.0</v>
      </c>
      <c r="G33" s="10">
        <v>4.0</v>
      </c>
      <c r="H33" s="10">
        <f t="shared" si="1"/>
        <v>20.01878586</v>
      </c>
    </row>
    <row r="34" ht="14.25" customHeight="1">
      <c r="A34" s="6" t="s">
        <v>68</v>
      </c>
      <c r="B34" s="6" t="s">
        <v>10</v>
      </c>
      <c r="C34" s="7" t="s">
        <v>11</v>
      </c>
      <c r="D34" s="8">
        <v>23.32618834245647</v>
      </c>
      <c r="E34" s="11">
        <v>28.0</v>
      </c>
      <c r="F34" s="10">
        <v>21.0</v>
      </c>
      <c r="G34" s="10">
        <v>8.0</v>
      </c>
      <c r="H34" s="10">
        <f t="shared" si="1"/>
        <v>15.32618834</v>
      </c>
    </row>
    <row r="35" ht="14.25" customHeight="1">
      <c r="A35" s="13" t="s">
        <v>69</v>
      </c>
      <c r="B35" s="13" t="s">
        <v>13</v>
      </c>
      <c r="C35" s="7" t="s">
        <v>11</v>
      </c>
      <c r="D35" s="8">
        <v>23.024850408355483</v>
      </c>
      <c r="E35" s="11">
        <v>20.0</v>
      </c>
      <c r="F35" s="10">
        <v>14.0</v>
      </c>
      <c r="G35" s="10">
        <v>23.0</v>
      </c>
      <c r="H35" s="10">
        <f t="shared" si="1"/>
        <v>0.02485040836</v>
      </c>
    </row>
    <row r="36" ht="14.25" customHeight="1">
      <c r="A36" s="13" t="s">
        <v>70</v>
      </c>
      <c r="B36" s="13" t="s">
        <v>13</v>
      </c>
      <c r="C36" s="7" t="s">
        <v>57</v>
      </c>
      <c r="D36" s="8">
        <v>22.303616139264616</v>
      </c>
      <c r="E36" s="11">
        <v>45.0</v>
      </c>
      <c r="F36" s="10">
        <v>37.0</v>
      </c>
      <c r="G36" s="10">
        <v>40.0</v>
      </c>
      <c r="H36" s="10">
        <f t="shared" si="1"/>
        <v>-17.69638386</v>
      </c>
    </row>
    <row r="37" ht="14.25" customHeight="1">
      <c r="A37" s="13" t="s">
        <v>71</v>
      </c>
      <c r="B37" s="13" t="s">
        <v>31</v>
      </c>
      <c r="C37" s="7" t="s">
        <v>39</v>
      </c>
      <c r="D37" s="8">
        <v>20.818308788704066</v>
      </c>
      <c r="E37" s="11">
        <v>18.0</v>
      </c>
      <c r="F37" s="10">
        <v>17.0</v>
      </c>
      <c r="G37" s="10">
        <v>12.0</v>
      </c>
      <c r="H37" s="10">
        <f t="shared" si="1"/>
        <v>8.818308789</v>
      </c>
    </row>
    <row r="38" ht="14.25" customHeight="1">
      <c r="A38" s="13" t="s">
        <v>72</v>
      </c>
      <c r="B38" s="13" t="s">
        <v>10</v>
      </c>
      <c r="C38" s="7" t="s">
        <v>73</v>
      </c>
      <c r="D38" s="8">
        <v>20.44125126609304</v>
      </c>
      <c r="E38" s="11">
        <v>45.0</v>
      </c>
      <c r="F38" s="10">
        <v>30.0</v>
      </c>
      <c r="G38" s="10">
        <v>37.0</v>
      </c>
      <c r="H38" s="10">
        <f t="shared" si="1"/>
        <v>-16.55874873</v>
      </c>
    </row>
    <row r="39" ht="14.25" customHeight="1">
      <c r="A39" s="13" t="s">
        <v>74</v>
      </c>
      <c r="B39" s="13" t="s">
        <v>10</v>
      </c>
      <c r="C39" s="7" t="s">
        <v>25</v>
      </c>
      <c r="D39" s="8">
        <v>19.765094138820363</v>
      </c>
      <c r="E39" s="11">
        <v>28.0</v>
      </c>
      <c r="F39" s="10">
        <v>22.0</v>
      </c>
      <c r="G39" s="10">
        <v>11.0</v>
      </c>
      <c r="H39" s="10">
        <f t="shared" si="1"/>
        <v>8.765094139</v>
      </c>
    </row>
    <row r="40" ht="14.25" customHeight="1">
      <c r="A40" s="13" t="s">
        <v>75</v>
      </c>
      <c r="B40" s="13" t="s">
        <v>10</v>
      </c>
      <c r="C40" s="7" t="s">
        <v>55</v>
      </c>
      <c r="D40" s="8">
        <v>19.26924557882039</v>
      </c>
      <c r="E40" s="11">
        <v>30.0</v>
      </c>
      <c r="F40" s="10">
        <v>21.0</v>
      </c>
      <c r="G40" s="10">
        <v>11.0</v>
      </c>
      <c r="H40" s="10">
        <f t="shared" si="1"/>
        <v>8.269245579</v>
      </c>
    </row>
    <row r="41" ht="14.25" customHeight="1">
      <c r="A41" s="13" t="s">
        <v>76</v>
      </c>
      <c r="B41" s="13" t="s">
        <v>13</v>
      </c>
      <c r="C41" s="7" t="s">
        <v>77</v>
      </c>
      <c r="D41" s="8">
        <v>19.058061928355755</v>
      </c>
      <c r="E41" s="11">
        <v>28.0</v>
      </c>
      <c r="F41" s="10">
        <v>23.0</v>
      </c>
      <c r="G41" s="10">
        <v>15.0</v>
      </c>
      <c r="H41" s="10">
        <f t="shared" si="1"/>
        <v>4.058061928</v>
      </c>
    </row>
    <row r="42" ht="14.25" customHeight="1">
      <c r="A42" s="13" t="s">
        <v>78</v>
      </c>
      <c r="B42" s="13" t="s">
        <v>10</v>
      </c>
      <c r="C42" s="7" t="s">
        <v>17</v>
      </c>
      <c r="D42" s="8">
        <v>18.72831987700225</v>
      </c>
      <c r="E42" s="11">
        <v>31.0</v>
      </c>
      <c r="F42" s="10">
        <v>30.0</v>
      </c>
      <c r="G42" s="10">
        <v>24.0</v>
      </c>
      <c r="H42" s="10">
        <f t="shared" si="1"/>
        <v>-5.271680123</v>
      </c>
    </row>
    <row r="43" ht="14.25" customHeight="1">
      <c r="A43" s="13" t="s">
        <v>79</v>
      </c>
      <c r="B43" s="13" t="s">
        <v>13</v>
      </c>
      <c r="C43" s="7" t="s">
        <v>65</v>
      </c>
      <c r="D43" s="8">
        <v>18.517136226537605</v>
      </c>
      <c r="E43" s="11">
        <v>26.0</v>
      </c>
      <c r="F43" s="10">
        <v>20.0</v>
      </c>
      <c r="G43" s="10">
        <v>5.0</v>
      </c>
      <c r="H43" s="10">
        <f t="shared" si="1"/>
        <v>13.51713623</v>
      </c>
    </row>
    <row r="44" ht="14.25" customHeight="1">
      <c r="A44" s="13" t="s">
        <v>80</v>
      </c>
      <c r="B44" s="13" t="s">
        <v>10</v>
      </c>
      <c r="C44" s="7" t="s">
        <v>59</v>
      </c>
      <c r="D44" s="8">
        <v>18.277548458820462</v>
      </c>
      <c r="E44" s="11">
        <v>30.0</v>
      </c>
      <c r="F44" s="10">
        <v>28.0</v>
      </c>
      <c r="G44" s="10">
        <v>24.0</v>
      </c>
      <c r="H44" s="10">
        <f t="shared" si="1"/>
        <v>-5.722451541</v>
      </c>
    </row>
    <row r="45" ht="14.25" customHeight="1">
      <c r="A45" s="13" t="s">
        <v>81</v>
      </c>
      <c r="B45" s="13" t="s">
        <v>10</v>
      </c>
      <c r="C45" s="7" t="s">
        <v>39</v>
      </c>
      <c r="D45" s="8">
        <v>18.18739417518411</v>
      </c>
      <c r="E45" s="11">
        <v>16.0</v>
      </c>
      <c r="F45" s="10">
        <v>9.0</v>
      </c>
      <c r="G45" s="10">
        <v>2.0</v>
      </c>
      <c r="H45" s="10">
        <f t="shared" si="1"/>
        <v>16.18739418</v>
      </c>
    </row>
    <row r="46" ht="14.25" customHeight="1">
      <c r="A46" s="13" t="s">
        <v>82</v>
      </c>
      <c r="B46" s="13" t="s">
        <v>28</v>
      </c>
      <c r="C46" s="7" t="s">
        <v>51</v>
      </c>
      <c r="D46" s="8">
        <v>16.76086831045764</v>
      </c>
      <c r="E46" s="11">
        <v>15.0</v>
      </c>
      <c r="F46" s="10">
        <v>1.0</v>
      </c>
      <c r="G46" s="10">
        <v>7.0</v>
      </c>
      <c r="H46" s="10">
        <f t="shared" si="1"/>
        <v>9.76086831</v>
      </c>
    </row>
    <row r="47" ht="14.25" customHeight="1">
      <c r="A47" s="13" t="s">
        <v>83</v>
      </c>
      <c r="B47" s="13" t="s">
        <v>10</v>
      </c>
      <c r="C47" s="7" t="s">
        <v>25</v>
      </c>
      <c r="D47" s="8">
        <v>15.753228517002444</v>
      </c>
      <c r="E47" s="11">
        <v>30.0</v>
      </c>
      <c r="F47" s="10">
        <v>25.0</v>
      </c>
      <c r="G47" s="10">
        <v>26.0</v>
      </c>
      <c r="H47" s="10">
        <f t="shared" si="1"/>
        <v>-10.24677148</v>
      </c>
    </row>
    <row r="48" ht="14.25" customHeight="1">
      <c r="A48" s="13" t="s">
        <v>84</v>
      </c>
      <c r="B48" s="13" t="s">
        <v>28</v>
      </c>
      <c r="C48" s="7" t="s">
        <v>57</v>
      </c>
      <c r="D48" s="8">
        <v>15.417569484275933</v>
      </c>
      <c r="E48" s="11">
        <v>7.0</v>
      </c>
      <c r="F48" s="10">
        <v>9.0</v>
      </c>
      <c r="G48" s="10">
        <v>5.0</v>
      </c>
      <c r="H48" s="10">
        <f t="shared" si="1"/>
        <v>10.41756948</v>
      </c>
    </row>
    <row r="49" ht="14.25" customHeight="1">
      <c r="A49" s="13" t="s">
        <v>85</v>
      </c>
      <c r="B49" s="13" t="s">
        <v>13</v>
      </c>
      <c r="C49" s="7" t="s">
        <v>86</v>
      </c>
      <c r="D49" s="8">
        <v>14.865887739265133</v>
      </c>
      <c r="E49" s="11">
        <v>25.0</v>
      </c>
      <c r="F49" s="10">
        <v>1.0</v>
      </c>
      <c r="G49" s="10">
        <v>1.0</v>
      </c>
      <c r="H49" s="10">
        <f t="shared" si="1"/>
        <v>13.86588774</v>
      </c>
    </row>
    <row r="50" ht="14.25" customHeight="1">
      <c r="A50" s="13" t="s">
        <v>87</v>
      </c>
      <c r="B50" s="13" t="s">
        <v>31</v>
      </c>
      <c r="C50" s="7" t="s">
        <v>73</v>
      </c>
      <c r="D50" s="8">
        <v>14.687817501431782</v>
      </c>
      <c r="E50" s="11">
        <v>10.0</v>
      </c>
      <c r="F50" s="10">
        <v>18.0</v>
      </c>
      <c r="G50" s="10">
        <v>12.0</v>
      </c>
      <c r="H50" s="10">
        <f t="shared" si="1"/>
        <v>2.687817501</v>
      </c>
    </row>
    <row r="51" ht="14.25" customHeight="1">
      <c r="A51" s="13" t="s">
        <v>88</v>
      </c>
      <c r="B51" s="13" t="s">
        <v>10</v>
      </c>
      <c r="C51" s="7" t="s">
        <v>14</v>
      </c>
      <c r="D51" s="8">
        <v>14.35583712063892</v>
      </c>
      <c r="E51" s="11">
        <v>17.0</v>
      </c>
      <c r="F51" s="10">
        <v>9.0</v>
      </c>
      <c r="G51" s="10">
        <v>4.0</v>
      </c>
      <c r="H51" s="10">
        <f t="shared" si="1"/>
        <v>10.35583712</v>
      </c>
    </row>
    <row r="52" ht="14.25" customHeight="1">
      <c r="A52" s="13" t="s">
        <v>89</v>
      </c>
      <c r="B52" s="13" t="s">
        <v>10</v>
      </c>
      <c r="C52" s="7" t="s">
        <v>61</v>
      </c>
      <c r="D52" s="8">
        <v>14.085374269729838</v>
      </c>
      <c r="E52" s="11">
        <v>27.0</v>
      </c>
      <c r="F52" s="10">
        <v>19.0</v>
      </c>
      <c r="G52" s="10">
        <v>6.0</v>
      </c>
      <c r="H52" s="10">
        <f t="shared" si="1"/>
        <v>8.08537427</v>
      </c>
    </row>
    <row r="53" ht="14.25" customHeight="1">
      <c r="A53" s="13" t="s">
        <v>90</v>
      </c>
      <c r="B53" s="13" t="s">
        <v>13</v>
      </c>
      <c r="C53" s="7" t="s">
        <v>43</v>
      </c>
      <c r="D53" s="8">
        <v>14.009422044719738</v>
      </c>
      <c r="E53" s="11">
        <v>19.0</v>
      </c>
      <c r="F53" s="10">
        <v>9.0</v>
      </c>
      <c r="G53" s="10">
        <v>4.0</v>
      </c>
      <c r="H53" s="10">
        <f t="shared" si="1"/>
        <v>10.00942204</v>
      </c>
    </row>
    <row r="54" ht="14.25" customHeight="1">
      <c r="A54" s="13" t="s">
        <v>91</v>
      </c>
      <c r="B54" s="13" t="s">
        <v>10</v>
      </c>
      <c r="C54" s="7" t="s">
        <v>37</v>
      </c>
      <c r="D54" s="8">
        <v>13.49937142609351</v>
      </c>
      <c r="E54" s="11">
        <v>15.0</v>
      </c>
      <c r="F54" s="10">
        <v>9.0</v>
      </c>
      <c r="G54" s="10">
        <v>7.0</v>
      </c>
      <c r="H54" s="10">
        <f t="shared" si="1"/>
        <v>6.499371426</v>
      </c>
    </row>
    <row r="55" ht="14.25" customHeight="1">
      <c r="A55" s="13" t="s">
        <v>92</v>
      </c>
      <c r="B55" s="13" t="s">
        <v>28</v>
      </c>
      <c r="C55" s="7" t="s">
        <v>14</v>
      </c>
      <c r="D55" s="8">
        <v>13.23583582027607</v>
      </c>
      <c r="E55" s="11">
        <v>4.0</v>
      </c>
      <c r="F55" s="10">
        <v>6.0</v>
      </c>
      <c r="G55" s="10">
        <v>2.0</v>
      </c>
      <c r="H55" s="10">
        <f t="shared" si="1"/>
        <v>11.23583582</v>
      </c>
    </row>
    <row r="56" ht="14.25" customHeight="1">
      <c r="A56" s="13" t="s">
        <v>93</v>
      </c>
      <c r="B56" s="13" t="s">
        <v>31</v>
      </c>
      <c r="C56" s="7" t="s">
        <v>29</v>
      </c>
      <c r="D56" s="8">
        <v>13.20027182143188</v>
      </c>
      <c r="E56" s="11">
        <v>10.0</v>
      </c>
      <c r="F56" s="10">
        <v>7.0</v>
      </c>
      <c r="G56" s="10">
        <v>3.0</v>
      </c>
      <c r="H56" s="10">
        <f t="shared" si="1"/>
        <v>10.20027182</v>
      </c>
    </row>
    <row r="57" ht="14.25" customHeight="1">
      <c r="A57" s="13" t="s">
        <v>94</v>
      </c>
      <c r="B57" s="13" t="s">
        <v>10</v>
      </c>
      <c r="C57" s="7" t="s">
        <v>29</v>
      </c>
      <c r="D57" s="8">
        <v>12.958445724275371</v>
      </c>
      <c r="E57" s="11">
        <v>28.0</v>
      </c>
      <c r="F57" s="10">
        <v>17.0</v>
      </c>
      <c r="G57" s="10">
        <v>6.0</v>
      </c>
      <c r="H57" s="10">
        <f t="shared" si="1"/>
        <v>6.958445724</v>
      </c>
    </row>
    <row r="58" ht="14.25" customHeight="1">
      <c r="A58" s="13" t="s">
        <v>95</v>
      </c>
      <c r="B58" s="13" t="s">
        <v>10</v>
      </c>
      <c r="C58" s="7" t="s">
        <v>23</v>
      </c>
      <c r="D58" s="8">
        <v>12.913368582457196</v>
      </c>
      <c r="E58" s="11">
        <v>30.0</v>
      </c>
      <c r="F58" s="10">
        <v>29.0</v>
      </c>
      <c r="G58" s="10">
        <v>26.0</v>
      </c>
      <c r="H58" s="10">
        <f t="shared" si="1"/>
        <v>-13.08663142</v>
      </c>
    </row>
    <row r="59" ht="14.25" customHeight="1">
      <c r="A59" s="13" t="s">
        <v>96</v>
      </c>
      <c r="B59" s="13" t="s">
        <v>13</v>
      </c>
      <c r="C59" s="7" t="s">
        <v>97</v>
      </c>
      <c r="D59" s="8">
        <v>11.710487811992627</v>
      </c>
      <c r="E59" s="12">
        <v>15.0</v>
      </c>
      <c r="F59" s="10">
        <v>33.0</v>
      </c>
      <c r="G59" s="10">
        <v>48.0</v>
      </c>
      <c r="H59" s="10">
        <f t="shared" si="1"/>
        <v>-36.28951219</v>
      </c>
    </row>
    <row r="60" ht="14.25" customHeight="1">
      <c r="A60" s="13" t="s">
        <v>98</v>
      </c>
      <c r="B60" s="13" t="s">
        <v>10</v>
      </c>
      <c r="C60" s="7" t="s">
        <v>65</v>
      </c>
      <c r="D60" s="8">
        <v>11.60613146973001</v>
      </c>
      <c r="E60" s="12">
        <v>28.0</v>
      </c>
      <c r="F60" s="10">
        <v>28.0</v>
      </c>
      <c r="G60" s="10">
        <v>14.0</v>
      </c>
      <c r="H60" s="10">
        <f t="shared" si="1"/>
        <v>-2.39386853</v>
      </c>
    </row>
    <row r="61" ht="14.25" customHeight="1">
      <c r="A61" s="13" t="s">
        <v>99</v>
      </c>
      <c r="B61" s="13" t="s">
        <v>13</v>
      </c>
      <c r="C61" s="7" t="s">
        <v>100</v>
      </c>
      <c r="D61" s="8">
        <v>10.944176401083595</v>
      </c>
      <c r="E61" s="11">
        <v>14.0</v>
      </c>
      <c r="F61" s="10">
        <v>9.0</v>
      </c>
      <c r="G61" s="10">
        <v>5.0</v>
      </c>
      <c r="H61" s="10">
        <f t="shared" si="1"/>
        <v>5.944176401</v>
      </c>
    </row>
    <row r="62" ht="14.25" customHeight="1">
      <c r="A62" s="13" t="s">
        <v>101</v>
      </c>
      <c r="B62" s="13" t="s">
        <v>13</v>
      </c>
      <c r="C62" s="7" t="s">
        <v>97</v>
      </c>
      <c r="D62" s="8">
        <v>10.493404982901808</v>
      </c>
      <c r="E62" s="11">
        <v>9.0</v>
      </c>
      <c r="F62" s="10">
        <v>8.0</v>
      </c>
      <c r="G62" s="10">
        <v>4.0</v>
      </c>
      <c r="H62" s="10">
        <f t="shared" si="1"/>
        <v>6.493404983</v>
      </c>
    </row>
    <row r="63" ht="14.25" customHeight="1">
      <c r="A63" s="13" t="s">
        <v>102</v>
      </c>
      <c r="B63" s="13" t="s">
        <v>10</v>
      </c>
      <c r="C63" s="7" t="s">
        <v>19</v>
      </c>
      <c r="D63" s="8">
        <v>10.25381721518465</v>
      </c>
      <c r="E63" s="11">
        <v>25.0</v>
      </c>
      <c r="F63" s="10">
        <v>27.0</v>
      </c>
      <c r="G63" s="10">
        <v>16.0</v>
      </c>
      <c r="H63" s="10">
        <f t="shared" si="1"/>
        <v>-5.746182785</v>
      </c>
    </row>
    <row r="64" ht="14.25" customHeight="1">
      <c r="A64" s="13" t="s">
        <v>103</v>
      </c>
      <c r="B64" s="13" t="s">
        <v>28</v>
      </c>
      <c r="C64" s="7" t="s">
        <v>47</v>
      </c>
      <c r="D64" s="8">
        <v>9.981266181003583</v>
      </c>
      <c r="E64" s="12">
        <v>8.0</v>
      </c>
      <c r="F64" s="10">
        <v>19.0</v>
      </c>
      <c r="G64" s="10">
        <v>14.0</v>
      </c>
      <c r="H64" s="10">
        <f t="shared" si="1"/>
        <v>-4.018733819</v>
      </c>
    </row>
    <row r="65" ht="14.25" customHeight="1">
      <c r="A65" s="13" t="s">
        <v>104</v>
      </c>
      <c r="B65" s="13" t="s">
        <v>10</v>
      </c>
      <c r="C65" s="7" t="s">
        <v>35</v>
      </c>
      <c r="D65" s="8">
        <v>9.938277222457405</v>
      </c>
      <c r="E65" s="11">
        <v>25.0</v>
      </c>
      <c r="F65" s="10">
        <v>20.0</v>
      </c>
      <c r="G65" s="10">
        <v>12.0</v>
      </c>
      <c r="H65" s="10">
        <f t="shared" si="1"/>
        <v>-2.061722778</v>
      </c>
    </row>
    <row r="66" ht="14.25" customHeight="1">
      <c r="A66" s="13" t="s">
        <v>105</v>
      </c>
      <c r="B66" s="13" t="s">
        <v>13</v>
      </c>
      <c r="C66" s="7" t="s">
        <v>41</v>
      </c>
      <c r="D66" s="8">
        <v>9.731314118221787</v>
      </c>
      <c r="E66" s="11">
        <v>20.0</v>
      </c>
      <c r="F66" s="10">
        <v>20.0</v>
      </c>
      <c r="G66" s="10">
        <v>11.0</v>
      </c>
      <c r="H66" s="10">
        <f t="shared" si="1"/>
        <v>-1.268685882</v>
      </c>
    </row>
    <row r="67" ht="14.25" customHeight="1">
      <c r="A67" s="13" t="s">
        <v>106</v>
      </c>
      <c r="B67" s="13" t="s">
        <v>13</v>
      </c>
      <c r="C67" s="7" t="s">
        <v>49</v>
      </c>
      <c r="D67" s="8">
        <v>9.30630190522716</v>
      </c>
      <c r="E67" s="11">
        <v>14.0</v>
      </c>
      <c r="F67" s="10">
        <v>7.0</v>
      </c>
      <c r="G67" s="10">
        <v>3.0</v>
      </c>
      <c r="H67" s="10">
        <f t="shared" si="1"/>
        <v>6.306301905</v>
      </c>
    </row>
    <row r="68" ht="14.25" customHeight="1">
      <c r="A68" s="13" t="s">
        <v>107</v>
      </c>
      <c r="B68" s="13" t="s">
        <v>10</v>
      </c>
      <c r="C68" s="7" t="s">
        <v>86</v>
      </c>
      <c r="D68" s="8">
        <v>9.262120095184725</v>
      </c>
      <c r="E68" s="11">
        <v>26.0</v>
      </c>
      <c r="F68" s="10">
        <v>16.0</v>
      </c>
      <c r="G68" s="10">
        <v>5.0</v>
      </c>
      <c r="H68" s="10">
        <f t="shared" si="1"/>
        <v>4.262120095</v>
      </c>
    </row>
    <row r="69" ht="14.25" customHeight="1">
      <c r="A69" s="6" t="s">
        <v>108</v>
      </c>
      <c r="B69" s="6" t="s">
        <v>28</v>
      </c>
      <c r="C69" s="7" t="s">
        <v>43</v>
      </c>
      <c r="D69" s="8">
        <v>9.187908485003643</v>
      </c>
      <c r="E69" s="11">
        <v>8.0</v>
      </c>
      <c r="F69" s="10">
        <v>7.0</v>
      </c>
      <c r="G69" s="10">
        <v>3.0</v>
      </c>
      <c r="H69" s="10">
        <f t="shared" si="1"/>
        <v>6.187908485</v>
      </c>
    </row>
    <row r="70" ht="14.25" customHeight="1">
      <c r="A70" s="6" t="s">
        <v>109</v>
      </c>
      <c r="B70" s="6" t="s">
        <v>13</v>
      </c>
      <c r="C70" s="7" t="s">
        <v>110</v>
      </c>
      <c r="D70" s="8">
        <v>9.057156814850996</v>
      </c>
      <c r="E70" s="11">
        <v>3.0</v>
      </c>
      <c r="F70" s="10">
        <v>4.0</v>
      </c>
      <c r="G70" s="10">
        <v>3.0</v>
      </c>
      <c r="H70" s="10">
        <f t="shared" si="1"/>
        <v>6.057156815</v>
      </c>
    </row>
    <row r="71" ht="14.25" customHeight="1">
      <c r="A71" s="6" t="s">
        <v>111</v>
      </c>
      <c r="B71" s="6" t="s">
        <v>28</v>
      </c>
      <c r="C71" s="7" t="s">
        <v>32</v>
      </c>
      <c r="D71" s="8">
        <v>8.791229637003672</v>
      </c>
      <c r="E71" s="11">
        <v>15.0</v>
      </c>
      <c r="F71" s="10">
        <v>15.0</v>
      </c>
      <c r="G71" s="10">
        <v>14.0</v>
      </c>
      <c r="H71" s="10">
        <f t="shared" si="1"/>
        <v>-5.208770363</v>
      </c>
    </row>
    <row r="72" ht="14.25" customHeight="1">
      <c r="A72" s="6" t="s">
        <v>112</v>
      </c>
      <c r="B72" s="6" t="s">
        <v>13</v>
      </c>
      <c r="C72" s="7" t="s">
        <v>55</v>
      </c>
      <c r="D72" s="8">
        <v>8.778700537371762</v>
      </c>
      <c r="E72" s="11">
        <v>8.0</v>
      </c>
      <c r="F72" s="10">
        <v>8.0</v>
      </c>
      <c r="G72" s="10">
        <v>3.0</v>
      </c>
      <c r="H72" s="10">
        <f t="shared" si="1"/>
        <v>5.778700537</v>
      </c>
    </row>
    <row r="73" ht="14.25" customHeight="1">
      <c r="A73" s="6" t="s">
        <v>113</v>
      </c>
      <c r="B73" s="6" t="s">
        <v>13</v>
      </c>
      <c r="C73" s="7" t="s">
        <v>114</v>
      </c>
      <c r="D73" s="8">
        <v>8.456277479237906</v>
      </c>
      <c r="E73" s="11">
        <v>10.0</v>
      </c>
      <c r="F73" s="10">
        <v>9.0</v>
      </c>
      <c r="G73" s="10">
        <v>19.0</v>
      </c>
      <c r="H73" s="10">
        <f t="shared" si="1"/>
        <v>-10.54372252</v>
      </c>
    </row>
    <row r="74" ht="14.25" customHeight="1">
      <c r="A74" s="6" t="s">
        <v>115</v>
      </c>
      <c r="B74" s="6" t="s">
        <v>13</v>
      </c>
      <c r="C74" s="7" t="s">
        <v>110</v>
      </c>
      <c r="D74" s="8">
        <v>8.309721543722521</v>
      </c>
      <c r="E74" s="11">
        <v>10.0</v>
      </c>
      <c r="F74" s="10">
        <v>10.0</v>
      </c>
      <c r="G74" s="10">
        <v>5.0</v>
      </c>
      <c r="H74" s="10">
        <f t="shared" si="1"/>
        <v>3.309721544</v>
      </c>
    </row>
    <row r="75" ht="14.25" customHeight="1">
      <c r="A75" s="6" t="s">
        <v>116</v>
      </c>
      <c r="B75" s="6" t="s">
        <v>13</v>
      </c>
      <c r="C75" s="7" t="s">
        <v>47</v>
      </c>
      <c r="D75" s="8">
        <v>7.151929653150953</v>
      </c>
      <c r="E75" s="11">
        <v>14.0</v>
      </c>
      <c r="F75" s="10">
        <v>16.0</v>
      </c>
      <c r="G75" s="10">
        <v>12.0</v>
      </c>
      <c r="H75" s="10">
        <f t="shared" si="1"/>
        <v>-4.848070347</v>
      </c>
    </row>
    <row r="76" ht="14.25" customHeight="1">
      <c r="A76" s="6" t="s">
        <v>117</v>
      </c>
      <c r="B76" s="6" t="s">
        <v>13</v>
      </c>
      <c r="C76" s="7" t="s">
        <v>118</v>
      </c>
      <c r="D76" s="8">
        <v>6.800195407914016</v>
      </c>
      <c r="E76" s="11">
        <v>14.0</v>
      </c>
      <c r="F76" s="10">
        <v>23.0</v>
      </c>
      <c r="G76" s="10">
        <v>16.0</v>
      </c>
      <c r="H76" s="10">
        <f t="shared" si="1"/>
        <v>-9.199804592</v>
      </c>
    </row>
    <row r="77" ht="14.25" customHeight="1">
      <c r="A77" s="6" t="s">
        <v>119</v>
      </c>
      <c r="B77" s="6" t="s">
        <v>31</v>
      </c>
      <c r="C77" s="7" t="s">
        <v>35</v>
      </c>
      <c r="D77" s="8">
        <v>6.168237697795996</v>
      </c>
      <c r="E77" s="11">
        <v>6.0</v>
      </c>
      <c r="F77" s="10">
        <v>4.0</v>
      </c>
      <c r="G77" s="10">
        <v>1.0</v>
      </c>
      <c r="H77" s="10">
        <f t="shared" si="1"/>
        <v>5.168237698</v>
      </c>
    </row>
    <row r="78" ht="14.25" customHeight="1">
      <c r="A78" s="6" t="s">
        <v>120</v>
      </c>
      <c r="B78" s="6" t="s">
        <v>28</v>
      </c>
      <c r="C78" s="7" t="s">
        <v>11</v>
      </c>
      <c r="D78" s="8">
        <v>6.140693698094768</v>
      </c>
      <c r="E78" s="11">
        <v>8.0</v>
      </c>
      <c r="F78" s="10">
        <v>8.0</v>
      </c>
      <c r="G78" s="10">
        <v>4.0</v>
      </c>
      <c r="H78" s="10">
        <f t="shared" si="1"/>
        <v>2.140693698</v>
      </c>
    </row>
    <row r="79" ht="14.25" customHeight="1">
      <c r="A79" s="6" t="s">
        <v>121</v>
      </c>
      <c r="B79" s="6" t="s">
        <v>28</v>
      </c>
      <c r="C79" s="7" t="s">
        <v>23</v>
      </c>
      <c r="D79" s="8">
        <v>6.090864680019531</v>
      </c>
      <c r="E79" s="11">
        <v>8.0</v>
      </c>
      <c r="F79" s="10">
        <v>11.0</v>
      </c>
      <c r="G79" s="10">
        <v>7.0</v>
      </c>
      <c r="H79" s="10">
        <f t="shared" si="1"/>
        <v>-0.90913532</v>
      </c>
    </row>
    <row r="80" ht="14.25" customHeight="1">
      <c r="A80" s="6" t="s">
        <v>122</v>
      </c>
      <c r="B80" s="6" t="s">
        <v>28</v>
      </c>
      <c r="C80" s="7" t="s">
        <v>55</v>
      </c>
      <c r="D80" s="8">
        <v>5.956033219345372</v>
      </c>
      <c r="E80" s="11">
        <v>6.0</v>
      </c>
      <c r="F80" s="10">
        <v>6.0</v>
      </c>
      <c r="G80" s="10">
        <v>2.0</v>
      </c>
      <c r="H80" s="10">
        <f t="shared" si="1"/>
        <v>3.956033219</v>
      </c>
    </row>
    <row r="81" ht="14.25" customHeight="1">
      <c r="A81" s="6" t="s">
        <v>123</v>
      </c>
      <c r="B81" s="6" t="s">
        <v>13</v>
      </c>
      <c r="C81" s="7" t="s">
        <v>100</v>
      </c>
      <c r="D81" s="8">
        <v>5.774303859306297</v>
      </c>
      <c r="E81" s="11">
        <v>7.0</v>
      </c>
      <c r="F81" s="10">
        <v>11.0</v>
      </c>
      <c r="G81" s="10">
        <v>7.0</v>
      </c>
      <c r="H81" s="10">
        <f t="shared" si="1"/>
        <v>-1.225696141</v>
      </c>
    </row>
    <row r="82" ht="14.25" customHeight="1">
      <c r="A82" s="6" t="s">
        <v>124</v>
      </c>
      <c r="B82" s="6" t="s">
        <v>10</v>
      </c>
      <c r="C82" s="7" t="s">
        <v>63</v>
      </c>
      <c r="D82" s="8">
        <v>5.701025891548607</v>
      </c>
      <c r="E82" s="11">
        <v>24.0</v>
      </c>
      <c r="F82" s="10">
        <v>10.0</v>
      </c>
      <c r="G82" s="10">
        <v>3.0</v>
      </c>
      <c r="H82" s="10">
        <f t="shared" si="1"/>
        <v>2.701025892</v>
      </c>
    </row>
    <row r="83" ht="14.25" customHeight="1">
      <c r="A83" s="6" t="s">
        <v>125</v>
      </c>
      <c r="B83" s="6" t="s">
        <v>10</v>
      </c>
      <c r="C83" s="7" t="s">
        <v>73</v>
      </c>
      <c r="D83" s="8">
        <v>5.642403517342451</v>
      </c>
      <c r="E83" s="11">
        <v>23.0</v>
      </c>
      <c r="F83" s="10">
        <v>9.0</v>
      </c>
      <c r="G83" s="10">
        <v>3.0</v>
      </c>
      <c r="H83" s="10">
        <f t="shared" si="1"/>
        <v>2.642403517</v>
      </c>
    </row>
    <row r="84" ht="14.25" customHeight="1">
      <c r="A84" s="6" t="s">
        <v>126</v>
      </c>
      <c r="B84" s="6" t="s">
        <v>10</v>
      </c>
      <c r="C84" s="7" t="s">
        <v>118</v>
      </c>
      <c r="D84" s="8">
        <v>5.422569614069369</v>
      </c>
      <c r="E84" s="11">
        <v>20.0</v>
      </c>
      <c r="F84" s="10">
        <v>11.0</v>
      </c>
      <c r="G84" s="10">
        <v>3.0</v>
      </c>
      <c r="H84" s="10">
        <f t="shared" si="1"/>
        <v>2.422569614</v>
      </c>
    </row>
    <row r="85" ht="14.25" customHeight="1">
      <c r="A85" s="6" t="s">
        <v>127</v>
      </c>
      <c r="B85" s="6" t="s">
        <v>10</v>
      </c>
      <c r="C85" s="7" t="s">
        <v>32</v>
      </c>
      <c r="D85" s="8">
        <v>5.261358085002442</v>
      </c>
      <c r="E85" s="11">
        <v>22.0</v>
      </c>
      <c r="F85" s="10">
        <v>15.0</v>
      </c>
      <c r="G85" s="10">
        <v>6.0</v>
      </c>
      <c r="H85" s="10">
        <f t="shared" si="1"/>
        <v>-0.738641915</v>
      </c>
    </row>
    <row r="86" ht="14.25" customHeight="1">
      <c r="A86" s="6" t="s">
        <v>128</v>
      </c>
      <c r="B86" s="6" t="s">
        <v>28</v>
      </c>
      <c r="C86" s="7" t="s">
        <v>73</v>
      </c>
      <c r="D86" s="8">
        <v>5.211529066927201</v>
      </c>
      <c r="E86" s="11">
        <v>7.0</v>
      </c>
      <c r="F86" s="10">
        <v>8.0</v>
      </c>
      <c r="G86" s="10">
        <v>3.0</v>
      </c>
      <c r="H86" s="10">
        <f t="shared" si="1"/>
        <v>2.211529067</v>
      </c>
    </row>
    <row r="87" ht="14.25" customHeight="1">
      <c r="A87" s="6" t="s">
        <v>129</v>
      </c>
      <c r="B87" s="6" t="s">
        <v>10</v>
      </c>
      <c r="C87" s="7" t="s">
        <v>37</v>
      </c>
      <c r="D87" s="8">
        <v>5.0561797752808975</v>
      </c>
      <c r="E87" s="11">
        <v>10.0</v>
      </c>
      <c r="F87" s="10">
        <v>4.0</v>
      </c>
      <c r="G87" s="10">
        <v>2.0</v>
      </c>
      <c r="H87" s="10">
        <f t="shared" si="1"/>
        <v>3.056179775</v>
      </c>
    </row>
    <row r="88" ht="14.25" customHeight="1">
      <c r="A88" s="6" t="s">
        <v>130</v>
      </c>
      <c r="B88" s="6" t="s">
        <v>13</v>
      </c>
      <c r="C88" s="7" t="s">
        <v>29</v>
      </c>
      <c r="D88" s="8">
        <v>4.982901807523204</v>
      </c>
      <c r="E88" s="11">
        <v>10.0</v>
      </c>
      <c r="F88" s="10">
        <v>9.0</v>
      </c>
      <c r="G88" s="10">
        <v>6.0</v>
      </c>
      <c r="H88" s="10">
        <f t="shared" si="1"/>
        <v>-1.017098192</v>
      </c>
    </row>
    <row r="89" ht="14.25" customHeight="1">
      <c r="A89" s="6" t="s">
        <v>131</v>
      </c>
      <c r="B89" s="6" t="s">
        <v>10</v>
      </c>
      <c r="C89" s="7" t="s">
        <v>114</v>
      </c>
      <c r="D89" s="8">
        <v>4.968246213971666</v>
      </c>
      <c r="E89" s="11">
        <v>23.0</v>
      </c>
      <c r="F89" s="10">
        <v>22.0</v>
      </c>
      <c r="G89" s="10">
        <v>12.0</v>
      </c>
      <c r="H89" s="10">
        <f t="shared" si="1"/>
        <v>-7.031753786</v>
      </c>
    </row>
    <row r="90" ht="14.25" customHeight="1">
      <c r="A90" s="6" t="s">
        <v>132</v>
      </c>
      <c r="B90" s="6" t="s">
        <v>10</v>
      </c>
      <c r="C90" s="7" t="s">
        <v>47</v>
      </c>
      <c r="D90" s="8">
        <v>4.836345872007815</v>
      </c>
      <c r="E90" s="12">
        <v>18.0</v>
      </c>
      <c r="F90" s="10">
        <v>13.0</v>
      </c>
      <c r="G90" s="10">
        <v>4.0</v>
      </c>
      <c r="H90" s="10">
        <f t="shared" si="1"/>
        <v>0.836345872</v>
      </c>
    </row>
    <row r="91" ht="14.25" customHeight="1">
      <c r="A91" s="6" t="s">
        <v>133</v>
      </c>
      <c r="B91" s="6" t="s">
        <v>13</v>
      </c>
      <c r="C91" s="7" t="s">
        <v>39</v>
      </c>
      <c r="D91" s="8">
        <v>4.821690278456277</v>
      </c>
      <c r="E91" s="11">
        <v>13.0</v>
      </c>
      <c r="F91" s="10">
        <v>13.0</v>
      </c>
      <c r="G91" s="10">
        <v>12.0</v>
      </c>
      <c r="H91" s="10">
        <f t="shared" si="1"/>
        <v>-7.178309722</v>
      </c>
    </row>
    <row r="92" ht="14.25" customHeight="1">
      <c r="A92" s="6" t="s">
        <v>134</v>
      </c>
      <c r="B92" s="6" t="s">
        <v>13</v>
      </c>
      <c r="C92" s="7" t="s">
        <v>73</v>
      </c>
      <c r="D92" s="8">
        <v>4.455300439667806</v>
      </c>
      <c r="E92" s="11">
        <v>14.0</v>
      </c>
      <c r="F92" s="10">
        <v>24.0</v>
      </c>
      <c r="G92" s="10">
        <v>17.0</v>
      </c>
      <c r="H92" s="10">
        <f t="shared" si="1"/>
        <v>-12.54469956</v>
      </c>
    </row>
    <row r="93" ht="14.25" customHeight="1">
      <c r="A93" s="6" t="s">
        <v>135</v>
      </c>
      <c r="B93" s="6" t="s">
        <v>10</v>
      </c>
      <c r="C93" s="7" t="s">
        <v>51</v>
      </c>
      <c r="D93" s="8">
        <v>4.1475329750854915</v>
      </c>
      <c r="E93" s="11">
        <v>20.0</v>
      </c>
      <c r="F93" s="10">
        <v>10.0</v>
      </c>
      <c r="G93" s="10">
        <v>4.0</v>
      </c>
      <c r="H93" s="10">
        <f t="shared" si="1"/>
        <v>0.1475329751</v>
      </c>
    </row>
    <row r="94" ht="14.25" customHeight="1">
      <c r="A94" s="6" t="s">
        <v>136</v>
      </c>
      <c r="B94" s="6" t="s">
        <v>10</v>
      </c>
      <c r="C94" s="7" t="s">
        <v>49</v>
      </c>
      <c r="D94" s="8">
        <v>4.074255007327798</v>
      </c>
      <c r="E94" s="12">
        <v>16.0</v>
      </c>
      <c r="F94" s="10">
        <v>6.0</v>
      </c>
      <c r="G94" s="10">
        <v>2.0</v>
      </c>
      <c r="H94" s="10">
        <f t="shared" si="1"/>
        <v>2.074255007</v>
      </c>
    </row>
    <row r="95" ht="14.25" customHeight="1">
      <c r="A95" s="6" t="s">
        <v>137</v>
      </c>
      <c r="B95" s="6" t="s">
        <v>10</v>
      </c>
      <c r="C95" s="7" t="s">
        <v>57</v>
      </c>
      <c r="D95" s="8">
        <v>4.000977039570103</v>
      </c>
      <c r="E95" s="11">
        <v>20.0</v>
      </c>
      <c r="F95" s="10">
        <v>8.0</v>
      </c>
      <c r="G95" s="10">
        <v>5.0</v>
      </c>
      <c r="H95" s="10">
        <f t="shared" si="1"/>
        <v>-0.9990229604</v>
      </c>
    </row>
    <row r="96" ht="14.25" customHeight="1">
      <c r="A96" s="6" t="s">
        <v>138</v>
      </c>
      <c r="B96" s="6" t="s">
        <v>13</v>
      </c>
      <c r="C96" s="7" t="s">
        <v>32</v>
      </c>
      <c r="D96" s="8">
        <v>3.766487542745479</v>
      </c>
      <c r="E96" s="11">
        <v>9.0</v>
      </c>
      <c r="F96" s="10">
        <v>10.0</v>
      </c>
      <c r="G96" s="10">
        <v>6.0</v>
      </c>
      <c r="H96" s="10">
        <f t="shared" si="1"/>
        <v>-2.233512457</v>
      </c>
    </row>
    <row r="97" ht="14.25" customHeight="1">
      <c r="A97" s="6" t="s">
        <v>139</v>
      </c>
      <c r="B97" s="6" t="s">
        <v>13</v>
      </c>
      <c r="C97" s="7" t="s">
        <v>59</v>
      </c>
      <c r="D97" s="8">
        <v>3.751831949193945</v>
      </c>
      <c r="E97" s="11">
        <v>6.0</v>
      </c>
      <c r="F97" s="10">
        <v>3.0</v>
      </c>
      <c r="G97" s="10">
        <v>1.0</v>
      </c>
      <c r="H97" s="10">
        <f t="shared" si="1"/>
        <v>2.751831949</v>
      </c>
    </row>
    <row r="98" ht="14.25" customHeight="1">
      <c r="A98" s="6" t="s">
        <v>140</v>
      </c>
      <c r="B98" s="6" t="s">
        <v>10</v>
      </c>
      <c r="C98" s="7" t="s">
        <v>110</v>
      </c>
      <c r="D98" s="8">
        <v>3.707865168539327</v>
      </c>
      <c r="E98" s="12">
        <v>9.0</v>
      </c>
      <c r="F98" s="10">
        <v>17.0</v>
      </c>
      <c r="G98" s="10">
        <v>8.0</v>
      </c>
      <c r="H98" s="10">
        <f t="shared" si="1"/>
        <v>-4.292134831</v>
      </c>
    </row>
    <row r="99" ht="14.25" customHeight="1">
      <c r="A99" s="6" t="s">
        <v>141</v>
      </c>
      <c r="B99" s="6" t="s">
        <v>10</v>
      </c>
      <c r="C99" s="7" t="s">
        <v>41</v>
      </c>
      <c r="D99" s="8">
        <v>3.4587200781631684</v>
      </c>
      <c r="E99" s="12">
        <v>9.0</v>
      </c>
      <c r="F99" s="10">
        <v>8.0</v>
      </c>
      <c r="G99" s="10">
        <v>3.0</v>
      </c>
      <c r="H99" s="10">
        <f t="shared" si="1"/>
        <v>0.4587200782</v>
      </c>
    </row>
    <row r="100" ht="14.25" customHeight="1">
      <c r="A100" s="6" t="s">
        <v>142</v>
      </c>
      <c r="B100" s="6" t="s">
        <v>10</v>
      </c>
      <c r="C100" s="7" t="s">
        <v>55</v>
      </c>
      <c r="D100" s="8">
        <v>3.370786516853932</v>
      </c>
      <c r="E100" s="12">
        <v>9.0</v>
      </c>
      <c r="F100" s="10">
        <v>12.0</v>
      </c>
      <c r="G100" s="10">
        <v>6.0</v>
      </c>
      <c r="H100" s="10">
        <f t="shared" si="1"/>
        <v>-2.629213483</v>
      </c>
    </row>
    <row r="101" ht="14.25" customHeight="1">
      <c r="A101" s="6" t="s">
        <v>143</v>
      </c>
      <c r="B101" s="6" t="s">
        <v>10</v>
      </c>
      <c r="C101" s="7" t="s">
        <v>35</v>
      </c>
      <c r="D101" s="8">
        <v>2.594040058622372</v>
      </c>
      <c r="E101" s="12">
        <v>6.0</v>
      </c>
      <c r="F101" s="10">
        <v>4.0</v>
      </c>
      <c r="G101" s="10">
        <v>1.0</v>
      </c>
      <c r="H101" s="10">
        <f t="shared" si="1"/>
        <v>1.594040059</v>
      </c>
    </row>
    <row r="102" ht="14.25" customHeight="1">
      <c r="A102" s="6" t="s">
        <v>144</v>
      </c>
      <c r="B102" s="6" t="s">
        <v>13</v>
      </c>
      <c r="C102" s="7" t="s">
        <v>57</v>
      </c>
      <c r="D102" s="8">
        <v>2.550073277967758</v>
      </c>
      <c r="E102" s="11">
        <v>4.0</v>
      </c>
      <c r="F102" s="10">
        <v>1.0</v>
      </c>
      <c r="G102" s="10">
        <v>1.0</v>
      </c>
      <c r="H102" s="10">
        <f t="shared" si="1"/>
        <v>1.550073278</v>
      </c>
    </row>
    <row r="103" ht="14.25" customHeight="1">
      <c r="A103" s="6" t="s">
        <v>145</v>
      </c>
      <c r="B103" s="6" t="s">
        <v>10</v>
      </c>
      <c r="C103" s="7" t="s">
        <v>45</v>
      </c>
      <c r="D103" s="8">
        <v>2.53541768441622</v>
      </c>
      <c r="E103" s="11">
        <v>8.0</v>
      </c>
      <c r="F103" s="10">
        <v>5.0</v>
      </c>
      <c r="G103" s="10">
        <v>2.0</v>
      </c>
      <c r="H103" s="10">
        <f t="shared" si="1"/>
        <v>0.5354176844</v>
      </c>
    </row>
    <row r="104" ht="14.25" customHeight="1">
      <c r="A104" s="6" t="s">
        <v>146</v>
      </c>
      <c r="B104" s="6" t="s">
        <v>10</v>
      </c>
      <c r="C104" s="7" t="s">
        <v>21</v>
      </c>
      <c r="D104" s="8">
        <v>2.3009281875915994</v>
      </c>
      <c r="E104" s="12">
        <v>5.0</v>
      </c>
      <c r="F104" s="10">
        <v>4.0</v>
      </c>
      <c r="G104" s="10">
        <v>2.0</v>
      </c>
      <c r="H104" s="10">
        <f t="shared" si="1"/>
        <v>0.3009281876</v>
      </c>
    </row>
    <row r="105" ht="14.25" customHeight="1">
      <c r="A105" s="6" t="s">
        <v>147</v>
      </c>
      <c r="B105" s="6" t="s">
        <v>13</v>
      </c>
      <c r="C105" s="7" t="s">
        <v>118</v>
      </c>
      <c r="D105" s="8">
        <v>2.2423058133854434</v>
      </c>
      <c r="E105" s="12">
        <v>5.0</v>
      </c>
      <c r="F105" s="10">
        <v>1.0</v>
      </c>
      <c r="G105" s="10">
        <v>1.0</v>
      </c>
      <c r="H105" s="10">
        <f t="shared" si="1"/>
        <v>1.242305813</v>
      </c>
    </row>
    <row r="106" ht="14.25" customHeight="1">
      <c r="A106" s="6" t="s">
        <v>148</v>
      </c>
      <c r="B106" s="6" t="s">
        <v>10</v>
      </c>
      <c r="C106" s="7" t="s">
        <v>97</v>
      </c>
      <c r="D106" s="8">
        <v>1.626770884220814</v>
      </c>
      <c r="E106" s="12">
        <v>5.0</v>
      </c>
      <c r="F106" s="10">
        <v>8.0</v>
      </c>
      <c r="G106" s="10">
        <v>6.0</v>
      </c>
      <c r="H106" s="10">
        <f t="shared" si="1"/>
        <v>-4.373229116</v>
      </c>
    </row>
    <row r="107" ht="14.25" customHeight="1">
      <c r="A107" s="6" t="s">
        <v>149</v>
      </c>
      <c r="B107" s="6" t="s">
        <v>31</v>
      </c>
      <c r="C107" s="7" t="s">
        <v>97</v>
      </c>
      <c r="D107" s="8">
        <v>1.4802149487054235</v>
      </c>
      <c r="E107" s="11">
        <v>2.0</v>
      </c>
      <c r="F107" s="10">
        <v>4.0</v>
      </c>
      <c r="G107" s="10">
        <v>1.0</v>
      </c>
      <c r="H107" s="10">
        <f t="shared" si="1"/>
        <v>0.4802149487</v>
      </c>
    </row>
    <row r="108" ht="14.25" customHeight="1">
      <c r="A108" s="6" t="s">
        <v>150</v>
      </c>
      <c r="B108" s="6" t="s">
        <v>31</v>
      </c>
      <c r="C108" s="7" t="s">
        <v>51</v>
      </c>
      <c r="D108" s="8">
        <v>1.4215925744992672</v>
      </c>
      <c r="E108" s="11">
        <v>4.0</v>
      </c>
      <c r="F108" s="10">
        <v>5.0</v>
      </c>
      <c r="G108" s="10">
        <v>2.0</v>
      </c>
      <c r="H108" s="10">
        <f t="shared" si="1"/>
        <v>-0.5784074255</v>
      </c>
    </row>
    <row r="109" ht="14.25" customHeight="1">
      <c r="A109" s="6" t="s">
        <v>151</v>
      </c>
      <c r="B109" s="6" t="s">
        <v>10</v>
      </c>
      <c r="C109" s="7" t="s">
        <v>29</v>
      </c>
      <c r="D109" s="8">
        <v>1.319003419638495</v>
      </c>
      <c r="E109" s="11">
        <v>4.0</v>
      </c>
      <c r="F109" s="10">
        <v>3.0</v>
      </c>
      <c r="G109" s="10">
        <v>1.0</v>
      </c>
      <c r="H109" s="10">
        <f t="shared" si="1"/>
        <v>0.3190034196</v>
      </c>
    </row>
    <row r="110" ht="14.25" customHeight="1">
      <c r="A110" s="6" t="s">
        <v>152</v>
      </c>
      <c r="B110" s="6" t="s">
        <v>10</v>
      </c>
      <c r="C110" s="7" t="s">
        <v>59</v>
      </c>
      <c r="D110" s="8">
        <v>1.245725451880801</v>
      </c>
      <c r="E110" s="11">
        <v>7.0</v>
      </c>
      <c r="F110" s="10">
        <v>8.0</v>
      </c>
      <c r="G110" s="10">
        <v>2.0</v>
      </c>
      <c r="H110" s="10">
        <f t="shared" si="1"/>
        <v>-0.7542745481</v>
      </c>
    </row>
    <row r="111" ht="14.25" customHeight="1">
      <c r="A111" s="6" t="s">
        <v>153</v>
      </c>
      <c r="B111" s="6" t="s">
        <v>13</v>
      </c>
      <c r="C111" s="7" t="s">
        <v>17</v>
      </c>
      <c r="D111" s="8">
        <v>1.2017586712261847</v>
      </c>
      <c r="E111" s="11">
        <v>7.0</v>
      </c>
      <c r="F111" s="10">
        <v>5.0</v>
      </c>
      <c r="G111" s="10">
        <v>1.0</v>
      </c>
      <c r="H111" s="10">
        <f t="shared" si="1"/>
        <v>0.2017586712</v>
      </c>
    </row>
    <row r="112" ht="14.25" customHeight="1">
      <c r="A112" s="6" t="s">
        <v>154</v>
      </c>
      <c r="B112" s="6" t="s">
        <v>13</v>
      </c>
      <c r="C112" s="7" t="s">
        <v>29</v>
      </c>
      <c r="D112" s="8">
        <v>1.1284807034684927</v>
      </c>
      <c r="E112" s="12">
        <v>2.0</v>
      </c>
      <c r="F112" s="10">
        <v>6.0</v>
      </c>
      <c r="G112" s="10">
        <v>2.0</v>
      </c>
      <c r="H112" s="10">
        <f t="shared" si="1"/>
        <v>-0.8715192965</v>
      </c>
    </row>
    <row r="113" ht="14.25" customHeight="1">
      <c r="A113" s="6" t="s">
        <v>155</v>
      </c>
      <c r="B113" s="6" t="s">
        <v>31</v>
      </c>
      <c r="C113" s="7" t="s">
        <v>25</v>
      </c>
      <c r="D113" s="8">
        <v>1.0258915486077185</v>
      </c>
      <c r="E113" s="12">
        <v>1.0</v>
      </c>
      <c r="F113" s="10">
        <v>2.0</v>
      </c>
      <c r="G113" s="10">
        <v>1.0</v>
      </c>
      <c r="H113" s="10">
        <f t="shared" si="1"/>
        <v>0.02589154861</v>
      </c>
    </row>
    <row r="114" ht="14.25" customHeight="1">
      <c r="A114" s="6" t="s">
        <v>156</v>
      </c>
      <c r="B114" s="6" t="s">
        <v>28</v>
      </c>
      <c r="C114" s="7" t="s">
        <v>41</v>
      </c>
      <c r="D114" s="8">
        <v>1.0141670737664814</v>
      </c>
      <c r="E114" s="11">
        <v>1.0</v>
      </c>
      <c r="F114" s="10">
        <v>5.0</v>
      </c>
      <c r="G114" s="10">
        <v>3.0</v>
      </c>
      <c r="H114" s="10">
        <f t="shared" si="1"/>
        <v>-1.985832926</v>
      </c>
    </row>
    <row r="115" ht="14.25" customHeight="1">
      <c r="A115" s="6" t="s">
        <v>157</v>
      </c>
      <c r="B115" s="6" t="s">
        <v>31</v>
      </c>
      <c r="C115" s="7" t="s">
        <v>21</v>
      </c>
      <c r="D115" s="8">
        <v>0.9819247679531024</v>
      </c>
      <c r="E115" s="11">
        <v>1.0</v>
      </c>
      <c r="F115" s="10">
        <v>3.0</v>
      </c>
      <c r="G115" s="10">
        <v>1.0</v>
      </c>
      <c r="H115" s="10">
        <f t="shared" si="1"/>
        <v>-0.01807523205</v>
      </c>
    </row>
    <row r="116" ht="14.25" customHeight="1">
      <c r="A116" s="6" t="s">
        <v>158</v>
      </c>
      <c r="B116" s="6" t="s">
        <v>10</v>
      </c>
      <c r="C116" s="7" t="s">
        <v>114</v>
      </c>
      <c r="D116" s="8">
        <v>0.9233023937469482</v>
      </c>
      <c r="E116" s="12">
        <v>3.0</v>
      </c>
      <c r="F116" s="10">
        <v>1.0</v>
      </c>
      <c r="G116" s="10">
        <v>1.0</v>
      </c>
      <c r="H116" s="10">
        <f t="shared" si="1"/>
        <v>-0.07669760625</v>
      </c>
    </row>
    <row r="117" ht="14.25" customHeight="1">
      <c r="A117" s="6" t="s">
        <v>159</v>
      </c>
      <c r="B117" s="6" t="s">
        <v>31</v>
      </c>
      <c r="C117" s="7" t="s">
        <v>14</v>
      </c>
      <c r="D117" s="8">
        <v>0.9233023937469461</v>
      </c>
      <c r="E117" s="11">
        <v>1.0</v>
      </c>
      <c r="F117" s="10">
        <v>3.0</v>
      </c>
      <c r="G117" s="10">
        <v>1.0</v>
      </c>
      <c r="H117" s="10">
        <f t="shared" si="1"/>
        <v>-0.07669760625</v>
      </c>
    </row>
    <row r="118" ht="14.25" customHeight="1">
      <c r="A118" s="6" t="s">
        <v>160</v>
      </c>
      <c r="B118" s="6" t="s">
        <v>28</v>
      </c>
      <c r="C118" s="7" t="s">
        <v>39</v>
      </c>
      <c r="D118" s="8">
        <v>0.908646800195406</v>
      </c>
      <c r="E118" s="11">
        <v>4.0</v>
      </c>
      <c r="F118" s="10">
        <v>5.0</v>
      </c>
      <c r="G118" s="10">
        <v>2.0</v>
      </c>
      <c r="H118" s="10">
        <f t="shared" si="1"/>
        <v>-1.0913532</v>
      </c>
    </row>
    <row r="119" ht="14.25" customHeight="1">
      <c r="A119" s="6" t="s">
        <v>161</v>
      </c>
      <c r="B119" s="6" t="s">
        <v>31</v>
      </c>
      <c r="C119" s="7" t="s">
        <v>23</v>
      </c>
      <c r="D119" s="8">
        <v>0.8060576453346359</v>
      </c>
      <c r="E119" s="11">
        <v>1.0</v>
      </c>
      <c r="F119" s="10">
        <v>1.0</v>
      </c>
      <c r="G119" s="10">
        <v>1.0</v>
      </c>
      <c r="H119" s="10">
        <f t="shared" si="1"/>
        <v>-0.1939423547</v>
      </c>
    </row>
    <row r="120" ht="14.25" customHeight="1">
      <c r="A120" s="6" t="s">
        <v>162</v>
      </c>
      <c r="B120" s="6" t="s">
        <v>13</v>
      </c>
      <c r="C120" s="7" t="s">
        <v>59</v>
      </c>
      <c r="D120" s="8">
        <v>0.7914020517830979</v>
      </c>
      <c r="E120" s="11">
        <v>3.0</v>
      </c>
      <c r="F120" s="10">
        <v>8.0</v>
      </c>
      <c r="G120" s="10">
        <v>7.0</v>
      </c>
      <c r="H120" s="10">
        <f t="shared" si="1"/>
        <v>-6.208597948</v>
      </c>
    </row>
    <row r="121" ht="14.25" customHeight="1">
      <c r="A121" s="6" t="s">
        <v>163</v>
      </c>
      <c r="B121" s="6" t="s">
        <v>31</v>
      </c>
      <c r="C121" s="7" t="s">
        <v>100</v>
      </c>
      <c r="D121" s="8">
        <v>0.7767464582315577</v>
      </c>
      <c r="E121" s="11">
        <v>2.0</v>
      </c>
      <c r="F121" s="10">
        <v>3.0</v>
      </c>
      <c r="G121" s="10">
        <v>1.0</v>
      </c>
      <c r="H121" s="10">
        <f t="shared" si="1"/>
        <v>-0.2232535418</v>
      </c>
    </row>
    <row r="122" ht="14.25" customHeight="1">
      <c r="A122" s="6" t="s">
        <v>164</v>
      </c>
      <c r="B122" s="6" t="s">
        <v>31</v>
      </c>
      <c r="C122" s="7" t="s">
        <v>63</v>
      </c>
      <c r="D122" s="8">
        <v>0.7767464582315577</v>
      </c>
      <c r="E122" s="11">
        <v>2.0</v>
      </c>
      <c r="F122" s="10">
        <v>6.0</v>
      </c>
      <c r="G122" s="10">
        <v>1.0</v>
      </c>
      <c r="H122" s="10">
        <f t="shared" si="1"/>
        <v>-0.2232535418</v>
      </c>
    </row>
    <row r="123" ht="14.25" customHeight="1">
      <c r="A123" s="6" t="s">
        <v>165</v>
      </c>
      <c r="B123" s="6" t="s">
        <v>10</v>
      </c>
      <c r="C123" s="7" t="s">
        <v>51</v>
      </c>
      <c r="D123" s="8">
        <v>0.5862237420615534</v>
      </c>
      <c r="E123" s="11">
        <v>14.0</v>
      </c>
      <c r="F123" s="10">
        <v>5.0</v>
      </c>
      <c r="G123" s="10">
        <v>5.0</v>
      </c>
      <c r="H123" s="10">
        <f t="shared" si="1"/>
        <v>-4.413776258</v>
      </c>
    </row>
    <row r="124" ht="14.25" customHeight="1">
      <c r="A124" s="6" t="s">
        <v>166</v>
      </c>
      <c r="B124" s="6" t="s">
        <v>31</v>
      </c>
      <c r="C124" s="7" t="s">
        <v>61</v>
      </c>
      <c r="D124" s="8">
        <v>0.5276013678553992</v>
      </c>
      <c r="E124" s="11">
        <v>3.0</v>
      </c>
      <c r="F124" s="10">
        <v>7.0</v>
      </c>
      <c r="G124" s="10">
        <v>5.0</v>
      </c>
      <c r="H124" s="10">
        <f t="shared" si="1"/>
        <v>-4.472398632</v>
      </c>
    </row>
    <row r="125" ht="14.25" customHeight="1">
      <c r="A125" s="6" t="s">
        <v>167</v>
      </c>
      <c r="B125" s="6" t="s">
        <v>28</v>
      </c>
      <c r="C125" s="7" t="s">
        <v>77</v>
      </c>
      <c r="D125" s="8">
        <v>0.41621885686369925</v>
      </c>
      <c r="E125" s="11">
        <v>1.0</v>
      </c>
      <c r="F125" s="10">
        <v>1.0</v>
      </c>
      <c r="G125" s="10">
        <v>1.0</v>
      </c>
      <c r="H125" s="10">
        <f t="shared" si="1"/>
        <v>-0.5837811431</v>
      </c>
    </row>
    <row r="126" ht="14.25" customHeight="1">
      <c r="A126" s="6" t="s">
        <v>168</v>
      </c>
      <c r="B126" s="6" t="s">
        <v>10</v>
      </c>
      <c r="C126" s="7" t="s">
        <v>86</v>
      </c>
      <c r="D126" s="8">
        <v>0.41035661944308904</v>
      </c>
      <c r="E126" s="11">
        <v>5.0</v>
      </c>
      <c r="F126" s="10">
        <v>1.0</v>
      </c>
      <c r="G126" s="10">
        <v>1.0</v>
      </c>
      <c r="H126" s="10">
        <f t="shared" si="1"/>
        <v>-0.5896433806</v>
      </c>
    </row>
    <row r="127" ht="14.25" customHeight="1">
      <c r="A127" s="6" t="s">
        <v>169</v>
      </c>
      <c r="B127" s="6" t="s">
        <v>10</v>
      </c>
      <c r="C127" s="7" t="s">
        <v>37</v>
      </c>
      <c r="D127" s="8">
        <v>0.2198339032730825</v>
      </c>
      <c r="E127" s="11">
        <v>3.0</v>
      </c>
      <c r="F127" s="10">
        <v>2.0</v>
      </c>
      <c r="G127" s="10">
        <v>1.0</v>
      </c>
      <c r="H127" s="10">
        <f t="shared" si="1"/>
        <v>-0.7801660967</v>
      </c>
    </row>
    <row r="128" ht="14.25" customHeight="1">
      <c r="A128" s="6" t="s">
        <v>170</v>
      </c>
      <c r="B128" s="6" t="s">
        <v>13</v>
      </c>
      <c r="C128" s="7" t="s">
        <v>86</v>
      </c>
      <c r="D128" s="8">
        <v>0.17586712261846643</v>
      </c>
      <c r="E128" s="11">
        <v>1.0</v>
      </c>
      <c r="F128" s="10">
        <v>1.0</v>
      </c>
      <c r="G128" s="10">
        <v>1.0</v>
      </c>
      <c r="H128" s="10">
        <f t="shared" si="1"/>
        <v>-0.8241328774</v>
      </c>
    </row>
    <row r="129" ht="14.25" customHeight="1">
      <c r="A129" s="6" t="s">
        <v>171</v>
      </c>
      <c r="B129" s="6" t="s">
        <v>28</v>
      </c>
      <c r="C129" s="7" t="s">
        <v>63</v>
      </c>
      <c r="D129" s="8">
        <v>0.1406936980947698</v>
      </c>
      <c r="E129" s="11">
        <v>2.0</v>
      </c>
      <c r="F129" s="10">
        <v>4.0</v>
      </c>
      <c r="G129" s="10">
        <v>1.0</v>
      </c>
      <c r="H129" s="10">
        <f t="shared" si="1"/>
        <v>-0.8593063019</v>
      </c>
    </row>
    <row r="130" ht="14.25" customHeight="1">
      <c r="A130" s="6" t="s">
        <v>172</v>
      </c>
      <c r="B130" s="6" t="s">
        <v>28</v>
      </c>
      <c r="C130" s="7" t="s">
        <v>65</v>
      </c>
      <c r="D130" s="8">
        <v>0.07914020517830438</v>
      </c>
      <c r="E130" s="11">
        <v>2.0</v>
      </c>
      <c r="F130" s="10">
        <v>4.0</v>
      </c>
      <c r="G130" s="10">
        <v>1.0</v>
      </c>
      <c r="H130" s="10">
        <f t="shared" si="1"/>
        <v>-0.9208597948</v>
      </c>
    </row>
    <row r="131" ht="14.25" customHeight="1">
      <c r="A131" s="6" t="s">
        <v>173</v>
      </c>
      <c r="B131" s="6" t="s">
        <v>28</v>
      </c>
      <c r="C131" s="7" t="s">
        <v>37</v>
      </c>
      <c r="D131" s="8">
        <v>0.0</v>
      </c>
      <c r="E131" s="11">
        <v>1.0</v>
      </c>
      <c r="F131" s="10">
        <v>1.0</v>
      </c>
      <c r="G131" s="10">
        <v>1.0</v>
      </c>
      <c r="H131" s="10">
        <f t="shared" si="1"/>
        <v>-1</v>
      </c>
    </row>
    <row r="132" ht="14.25" customHeight="1">
      <c r="A132" s="6" t="s">
        <v>174</v>
      </c>
      <c r="B132" s="6" t="s">
        <v>10</v>
      </c>
      <c r="C132" s="7" t="s">
        <v>77</v>
      </c>
      <c r="D132" s="8">
        <v>0.0</v>
      </c>
      <c r="E132" s="11">
        <v>12.0</v>
      </c>
      <c r="F132" s="10">
        <v>3.0</v>
      </c>
      <c r="G132" s="10">
        <v>2.0</v>
      </c>
      <c r="H132" s="10">
        <f t="shared" si="1"/>
        <v>-2</v>
      </c>
    </row>
    <row r="133" ht="14.25" customHeight="1">
      <c r="A133" s="6" t="s">
        <v>175</v>
      </c>
      <c r="B133" s="6" t="s">
        <v>31</v>
      </c>
      <c r="C133" s="7" t="s">
        <v>17</v>
      </c>
      <c r="D133" s="8">
        <v>0.0</v>
      </c>
      <c r="E133" s="11">
        <v>1.0</v>
      </c>
      <c r="F133" s="10">
        <v>2.0</v>
      </c>
      <c r="G133" s="10">
        <v>1.0</v>
      </c>
      <c r="H133" s="10">
        <f t="shared" si="1"/>
        <v>-1</v>
      </c>
    </row>
    <row r="134" ht="14.25" customHeight="1">
      <c r="A134" s="6" t="s">
        <v>176</v>
      </c>
      <c r="B134" s="6" t="s">
        <v>10</v>
      </c>
      <c r="C134" s="7" t="s">
        <v>45</v>
      </c>
      <c r="D134" s="8">
        <v>0.0</v>
      </c>
      <c r="E134" s="11">
        <v>2.0</v>
      </c>
      <c r="F134" s="10">
        <v>0.0</v>
      </c>
      <c r="G134" s="10">
        <v>1.0</v>
      </c>
      <c r="H134" s="10">
        <f t="shared" si="1"/>
        <v>-1</v>
      </c>
    </row>
    <row r="135" ht="14.25" customHeight="1">
      <c r="A135" s="6" t="s">
        <v>177</v>
      </c>
      <c r="B135" s="6" t="s">
        <v>10</v>
      </c>
      <c r="C135" s="7" t="s">
        <v>35</v>
      </c>
      <c r="D135" s="8">
        <v>0.0</v>
      </c>
      <c r="E135" s="11">
        <v>2.0</v>
      </c>
      <c r="F135" s="10">
        <v>3.0</v>
      </c>
      <c r="G135" s="10">
        <v>1.0</v>
      </c>
      <c r="H135" s="10">
        <f t="shared" si="1"/>
        <v>-1</v>
      </c>
    </row>
    <row r="136" ht="14.25" customHeight="1">
      <c r="A136" s="6" t="s">
        <v>178</v>
      </c>
      <c r="B136" s="6" t="s">
        <v>13</v>
      </c>
      <c r="C136" s="7" t="s">
        <v>11</v>
      </c>
      <c r="D136" s="8">
        <v>0.0</v>
      </c>
      <c r="E136" s="11">
        <v>10.0</v>
      </c>
      <c r="F136" s="10">
        <v>6.0</v>
      </c>
      <c r="G136" s="10">
        <v>2.0</v>
      </c>
      <c r="H136" s="10">
        <f t="shared" si="1"/>
        <v>-2</v>
      </c>
    </row>
    <row r="137" ht="14.25" customHeight="1">
      <c r="A137" s="6" t="s">
        <v>179</v>
      </c>
      <c r="B137" s="6" t="s">
        <v>10</v>
      </c>
      <c r="C137" s="7" t="s">
        <v>21</v>
      </c>
      <c r="D137" s="8">
        <v>0.0</v>
      </c>
      <c r="E137" s="12">
        <v>0.0</v>
      </c>
      <c r="F137" s="10">
        <v>2.0</v>
      </c>
      <c r="G137" s="10">
        <v>1.0</v>
      </c>
      <c r="H137" s="10">
        <f t="shared" si="1"/>
        <v>-1</v>
      </c>
    </row>
    <row r="138" ht="14.25" customHeight="1">
      <c r="A138" s="6" t="s">
        <v>180</v>
      </c>
      <c r="B138" s="6" t="s">
        <v>13</v>
      </c>
      <c r="C138" s="7" t="s">
        <v>25</v>
      </c>
      <c r="D138" s="8">
        <v>0.0</v>
      </c>
      <c r="E138" s="11">
        <v>0.0</v>
      </c>
      <c r="F138" s="10">
        <v>1.0</v>
      </c>
      <c r="G138" s="10">
        <v>1.0</v>
      </c>
      <c r="H138" s="10">
        <f t="shared" si="1"/>
        <v>-1</v>
      </c>
    </row>
    <row r="139" ht="14.25" customHeight="1">
      <c r="A139" s="6" t="s">
        <v>181</v>
      </c>
      <c r="B139" s="6" t="s">
        <v>10</v>
      </c>
      <c r="C139" s="7" t="s">
        <v>14</v>
      </c>
      <c r="D139" s="8">
        <v>0.0</v>
      </c>
      <c r="E139" s="12">
        <v>2.0</v>
      </c>
      <c r="F139" s="10">
        <v>1.0</v>
      </c>
      <c r="G139" s="10">
        <v>1.0</v>
      </c>
      <c r="H139" s="10">
        <f t="shared" si="1"/>
        <v>-1</v>
      </c>
    </row>
    <row r="140" ht="14.25" customHeight="1">
      <c r="A140" s="6" t="s">
        <v>182</v>
      </c>
      <c r="B140" s="6" t="s">
        <v>10</v>
      </c>
      <c r="C140" s="7" t="s">
        <v>110</v>
      </c>
      <c r="D140" s="8">
        <v>0.0</v>
      </c>
      <c r="E140" s="11">
        <v>6.0</v>
      </c>
      <c r="F140" s="10">
        <v>6.0</v>
      </c>
      <c r="G140" s="10">
        <v>2.0</v>
      </c>
      <c r="H140" s="10">
        <f t="shared" si="1"/>
        <v>-2</v>
      </c>
    </row>
    <row r="141" ht="14.25" customHeight="1">
      <c r="A141" s="6" t="s">
        <v>183</v>
      </c>
      <c r="B141" s="6" t="s">
        <v>13</v>
      </c>
      <c r="C141" s="7" t="s">
        <v>32</v>
      </c>
      <c r="D141" s="8">
        <v>0.0</v>
      </c>
      <c r="E141" s="11">
        <v>0.0</v>
      </c>
      <c r="F141" s="10">
        <v>1.0</v>
      </c>
      <c r="G141" s="10">
        <v>2.0</v>
      </c>
      <c r="H141" s="10">
        <f t="shared" si="1"/>
        <v>-2</v>
      </c>
    </row>
    <row r="142" ht="14.25" customHeight="1">
      <c r="A142" s="6" t="s">
        <v>184</v>
      </c>
      <c r="B142" s="6" t="s">
        <v>13</v>
      </c>
      <c r="C142" s="7" t="s">
        <v>14</v>
      </c>
      <c r="D142" s="8">
        <v>0.0</v>
      </c>
      <c r="E142" s="11">
        <v>5.0</v>
      </c>
      <c r="F142" s="10">
        <v>4.0</v>
      </c>
      <c r="G142" s="10">
        <v>2.0</v>
      </c>
      <c r="H142" s="10">
        <f t="shared" si="1"/>
        <v>-2</v>
      </c>
    </row>
    <row r="143" ht="14.25" customHeight="1">
      <c r="A143" s="6" t="s">
        <v>185</v>
      </c>
      <c r="B143" s="6" t="s">
        <v>13</v>
      </c>
      <c r="C143" s="7" t="s">
        <v>65</v>
      </c>
      <c r="D143" s="8">
        <v>0.0</v>
      </c>
      <c r="E143" s="11">
        <v>3.0</v>
      </c>
      <c r="F143" s="10">
        <v>3.0</v>
      </c>
      <c r="G143" s="10">
        <v>1.0</v>
      </c>
      <c r="H143" s="10">
        <f t="shared" si="1"/>
        <v>-1</v>
      </c>
    </row>
    <row r="144" ht="14.25" customHeight="1">
      <c r="A144" s="6" t="s">
        <v>186</v>
      </c>
      <c r="B144" s="6" t="s">
        <v>13</v>
      </c>
      <c r="C144" s="7" t="s">
        <v>77</v>
      </c>
      <c r="D144" s="8">
        <v>0.0</v>
      </c>
      <c r="E144" s="11">
        <v>3.0</v>
      </c>
      <c r="F144" s="10">
        <v>4.0</v>
      </c>
      <c r="G144" s="10">
        <v>2.0</v>
      </c>
      <c r="H144" s="10">
        <f t="shared" si="1"/>
        <v>-2</v>
      </c>
    </row>
    <row r="145" ht="14.25" customHeight="1">
      <c r="A145" s="6" t="s">
        <v>187</v>
      </c>
      <c r="B145" s="6" t="s">
        <v>28</v>
      </c>
      <c r="C145" s="7" t="s">
        <v>97</v>
      </c>
      <c r="D145" s="8">
        <v>0.0</v>
      </c>
      <c r="E145" s="11">
        <v>0.0</v>
      </c>
      <c r="F145" s="10">
        <v>6.0</v>
      </c>
      <c r="G145" s="10">
        <v>3.0</v>
      </c>
      <c r="H145" s="10">
        <f t="shared" si="1"/>
        <v>-3</v>
      </c>
    </row>
    <row r="146" ht="14.25" customHeight="1">
      <c r="A146" s="6" t="s">
        <v>188</v>
      </c>
      <c r="B146" s="6" t="s">
        <v>10</v>
      </c>
      <c r="C146" s="7" t="s">
        <v>57</v>
      </c>
      <c r="D146" s="8">
        <v>0.0</v>
      </c>
      <c r="E146" s="11">
        <v>3.0</v>
      </c>
      <c r="F146" s="10">
        <v>4.0</v>
      </c>
      <c r="G146" s="10">
        <v>1.0</v>
      </c>
      <c r="H146" s="10">
        <f t="shared" si="1"/>
        <v>-1</v>
      </c>
    </row>
    <row r="147" ht="14.25" customHeight="1">
      <c r="A147" s="6" t="s">
        <v>189</v>
      </c>
      <c r="B147" s="6" t="s">
        <v>13</v>
      </c>
      <c r="C147" s="7" t="s">
        <v>114</v>
      </c>
      <c r="D147" s="8">
        <v>0.0</v>
      </c>
      <c r="E147" s="11">
        <v>2.0</v>
      </c>
      <c r="F147" s="10">
        <v>4.0</v>
      </c>
      <c r="G147" s="10">
        <v>1.0</v>
      </c>
      <c r="H147" s="10">
        <f t="shared" si="1"/>
        <v>-1</v>
      </c>
    </row>
    <row r="148" ht="14.25" customHeight="1">
      <c r="A148" s="6" t="s">
        <v>190</v>
      </c>
      <c r="B148" s="6" t="s">
        <v>13</v>
      </c>
      <c r="C148" s="7" t="s">
        <v>61</v>
      </c>
      <c r="D148" s="8">
        <v>0.0</v>
      </c>
      <c r="E148" s="12">
        <v>2.0</v>
      </c>
      <c r="F148" s="10">
        <v>4.0</v>
      </c>
      <c r="G148" s="10">
        <v>1.0</v>
      </c>
      <c r="H148" s="10">
        <f t="shared" si="1"/>
        <v>-1</v>
      </c>
    </row>
    <row r="149" ht="14.25" customHeight="1">
      <c r="A149" s="6" t="s">
        <v>191</v>
      </c>
      <c r="B149" s="6" t="s">
        <v>10</v>
      </c>
      <c r="C149" s="7" t="s">
        <v>23</v>
      </c>
      <c r="D149" s="8">
        <v>0.0</v>
      </c>
      <c r="E149" s="11">
        <v>4.0</v>
      </c>
      <c r="F149" s="10">
        <v>3.0</v>
      </c>
      <c r="G149" s="10">
        <v>1.0</v>
      </c>
      <c r="H149" s="10">
        <f t="shared" si="1"/>
        <v>-1</v>
      </c>
    </row>
    <row r="150" ht="14.25" customHeight="1">
      <c r="A150" s="6" t="s">
        <v>192</v>
      </c>
      <c r="B150" s="6" t="s">
        <v>10</v>
      </c>
      <c r="C150" s="7" t="s">
        <v>100</v>
      </c>
      <c r="D150" s="8">
        <v>0.0</v>
      </c>
      <c r="E150" s="11">
        <v>1.0</v>
      </c>
      <c r="F150" s="10">
        <v>4.0</v>
      </c>
      <c r="G150" s="10">
        <v>1.0</v>
      </c>
      <c r="H150" s="10">
        <f t="shared" si="1"/>
        <v>-1</v>
      </c>
    </row>
    <row r="151" ht="14.25" customHeight="1">
      <c r="A151" s="6" t="s">
        <v>193</v>
      </c>
      <c r="B151" s="6" t="s">
        <v>31</v>
      </c>
      <c r="C151" s="7" t="s">
        <v>65</v>
      </c>
      <c r="D151" s="8">
        <v>0.0</v>
      </c>
      <c r="E151" s="11">
        <v>1.0</v>
      </c>
      <c r="F151" s="10">
        <v>2.0</v>
      </c>
      <c r="G151" s="10">
        <v>1.0</v>
      </c>
      <c r="H151" s="10">
        <f t="shared" si="1"/>
        <v>-1</v>
      </c>
    </row>
    <row r="152" ht="14.25" customHeight="1">
      <c r="A152" s="6" t="s">
        <v>194</v>
      </c>
      <c r="B152" s="6" t="s">
        <v>10</v>
      </c>
      <c r="C152" s="7" t="s">
        <v>32</v>
      </c>
      <c r="D152" s="8">
        <v>0.0</v>
      </c>
      <c r="E152" s="11">
        <v>1.0</v>
      </c>
      <c r="F152" s="10">
        <v>2.0</v>
      </c>
      <c r="G152" s="10">
        <v>1.0</v>
      </c>
      <c r="H152" s="10">
        <f t="shared" si="1"/>
        <v>-1</v>
      </c>
    </row>
    <row r="153" ht="14.25" customHeight="1">
      <c r="A153" s="6" t="s">
        <v>195</v>
      </c>
      <c r="B153" s="6" t="s">
        <v>31</v>
      </c>
      <c r="C153" s="7" t="s">
        <v>114</v>
      </c>
      <c r="D153" s="8">
        <v>0.0</v>
      </c>
      <c r="E153" s="14">
        <v>1.0</v>
      </c>
      <c r="F153" s="10">
        <v>2.0</v>
      </c>
      <c r="G153" s="10">
        <v>1.0</v>
      </c>
      <c r="H153" s="10">
        <f t="shared" si="1"/>
        <v>-1</v>
      </c>
    </row>
    <row r="154" ht="14.25" customHeight="1">
      <c r="A154" s="6" t="s">
        <v>196</v>
      </c>
      <c r="B154" s="6" t="s">
        <v>31</v>
      </c>
      <c r="C154" s="7" t="s">
        <v>110</v>
      </c>
      <c r="D154" s="8">
        <v>0.0</v>
      </c>
      <c r="E154" s="14">
        <v>0.0</v>
      </c>
      <c r="F154" s="10">
        <v>2.0</v>
      </c>
      <c r="G154" s="10">
        <v>1.0</v>
      </c>
      <c r="H154" s="10">
        <f t="shared" si="1"/>
        <v>-1</v>
      </c>
    </row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1">
    <mergeCell ref="A1:H1"/>
  </mergeCells>
  <conditionalFormatting sqref="A69:B122 C3:C154 F3:F154">
    <cfRule type="expression" dxfId="0" priority="1">
      <formula>$I3&gt;0</formula>
    </cfRule>
  </conditionalFormatting>
  <conditionalFormatting sqref="A69:B122 C3:C154 F3:F154">
    <cfRule type="expression" dxfId="1" priority="2">
      <formula>IF($P3="Upside",TRUE,FALSE)</formula>
    </cfRule>
  </conditionalFormatting>
  <conditionalFormatting sqref="A69:B122 C3:C154 F3:F154">
    <cfRule type="expression" dxfId="2" priority="3">
      <formula>IF($P3="Sleeper",TRUE,FALSE)</formula>
    </cfRule>
  </conditionalFormatting>
  <conditionalFormatting sqref="A69:B122 C3:C154 F3:F154">
    <cfRule type="expression" dxfId="3" priority="4">
      <formula>IF($P3="Target",TRUE,FALSE)</formula>
    </cfRule>
  </conditionalFormatting>
  <conditionalFormatting sqref="A69:B122 C3:C154 F3:F154">
    <cfRule type="expression" dxfId="4" priority="5">
      <formula>IF($P3="Avoid",TRUE,FALSE)</formula>
    </cfRule>
  </conditionalFormatting>
  <conditionalFormatting sqref="D3:E154 G3:G154">
    <cfRule type="expression" dxfId="0" priority="6">
      <formula>$J3&gt;0</formula>
    </cfRule>
  </conditionalFormatting>
  <conditionalFormatting sqref="D3:E154 G3:G154">
    <cfRule type="expression" dxfId="1" priority="7">
      <formula>IF($Q3="Upside",TRUE,FALSE)</formula>
    </cfRule>
  </conditionalFormatting>
  <conditionalFormatting sqref="D3:E154 G3:G154">
    <cfRule type="expression" dxfId="2" priority="8">
      <formula>IF($Q3="Sleeper",TRUE,FALSE)</formula>
    </cfRule>
  </conditionalFormatting>
  <conditionalFormatting sqref="D3:E154 G3:G154">
    <cfRule type="expression" dxfId="3" priority="9">
      <formula>IF($Q3="Target",TRUE,FALSE)</formula>
    </cfRule>
  </conditionalFormatting>
  <conditionalFormatting sqref="D3:E154 G3:G154">
    <cfRule type="expression" dxfId="4" priority="10">
      <formula>IF($Q3="Avoid",TRUE,FALSE)</formula>
    </cfRule>
  </conditionalFormatting>
  <conditionalFormatting sqref="A3:B34 A123:B154">
    <cfRule type="expression" dxfId="0" priority="11">
      <formula>$I3&gt;0</formula>
    </cfRule>
  </conditionalFormatting>
  <conditionalFormatting sqref="A3:B34 A123:B154">
    <cfRule type="expression" dxfId="1" priority="12">
      <formula>IF($P3="Upside",TRUE,FALSE)</formula>
    </cfRule>
  </conditionalFormatting>
  <conditionalFormatting sqref="A3:B34 A123:B154">
    <cfRule type="expression" dxfId="2" priority="13">
      <formula>IF($P3="Sleeper",TRUE,FALSE)</formula>
    </cfRule>
  </conditionalFormatting>
  <conditionalFormatting sqref="A3:B34 A123:B154">
    <cfRule type="expression" dxfId="3" priority="14">
      <formula>IF($P3="Target",TRUE,FALSE)</formula>
    </cfRule>
  </conditionalFormatting>
  <conditionalFormatting sqref="A3:B34 A123:B154">
    <cfRule type="expression" dxfId="4" priority="15">
      <formula>IF($P3="Avoid",TRUE,FALSE)</formula>
    </cfRule>
  </conditionalFormatting>
  <conditionalFormatting sqref="B35:B68">
    <cfRule type="expression" dxfId="5" priority="16">
      <formula>$W35="Yes"</formula>
    </cfRule>
  </conditionalFormatting>
  <conditionalFormatting sqref="A35:A68">
    <cfRule type="expression" dxfId="5" priority="17">
      <formula>$W35="Yes"</formula>
    </cfRule>
  </conditionalFormatting>
  <conditionalFormatting sqref="H3:H154">
    <cfRule type="colorScale" priority="1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8.71"/>
    <col customWidth="1" min="2" max="2" width="22.14"/>
    <col customWidth="1" min="3" max="22" width="8.71"/>
    <col customWidth="1" min="23" max="23" width="20.71"/>
    <col customWidth="1" min="24" max="24" width="28.0"/>
    <col customWidth="1" min="25" max="25" width="21.86"/>
    <col customWidth="1" min="26" max="26" width="29.43"/>
  </cols>
  <sheetData>
    <row r="1" ht="14.25" customHeight="1">
      <c r="A1" s="13" t="s">
        <v>197</v>
      </c>
      <c r="B1" s="13" t="s">
        <v>198</v>
      </c>
      <c r="C1" s="13" t="s">
        <v>2</v>
      </c>
      <c r="D1" s="15" t="s">
        <v>199</v>
      </c>
      <c r="E1" s="13" t="s">
        <v>200</v>
      </c>
      <c r="F1" s="15" t="s">
        <v>201</v>
      </c>
      <c r="G1" s="13" t="s">
        <v>202</v>
      </c>
      <c r="H1" s="15" t="s">
        <v>203</v>
      </c>
      <c r="I1" s="15" t="s">
        <v>204</v>
      </c>
      <c r="J1" s="15" t="s">
        <v>205</v>
      </c>
      <c r="K1" s="15" t="s">
        <v>206</v>
      </c>
      <c r="L1" s="15" t="s">
        <v>207</v>
      </c>
      <c r="M1" s="15" t="s">
        <v>208</v>
      </c>
      <c r="N1" s="15" t="s">
        <v>209</v>
      </c>
      <c r="O1" s="15" t="s">
        <v>210</v>
      </c>
      <c r="P1" s="13" t="s">
        <v>211</v>
      </c>
      <c r="Q1" s="15" t="s">
        <v>212</v>
      </c>
      <c r="R1" s="13" t="s">
        <v>213</v>
      </c>
      <c r="S1" s="15" t="s">
        <v>214</v>
      </c>
      <c r="T1" s="15" t="s">
        <v>215</v>
      </c>
      <c r="U1" s="13" t="s">
        <v>216</v>
      </c>
      <c r="V1" s="13" t="s">
        <v>217</v>
      </c>
      <c r="W1" s="13" t="s">
        <v>218</v>
      </c>
      <c r="X1" s="13" t="s">
        <v>219</v>
      </c>
      <c r="Y1" s="13" t="s">
        <v>220</v>
      </c>
      <c r="Z1" s="13" t="s">
        <v>221</v>
      </c>
    </row>
    <row r="2" ht="14.25" customHeight="1">
      <c r="A2" s="13" t="s">
        <v>110</v>
      </c>
      <c r="B2" s="13" t="s">
        <v>222</v>
      </c>
      <c r="C2" s="13" t="s">
        <v>28</v>
      </c>
      <c r="D2" s="13">
        <v>137.95</v>
      </c>
      <c r="E2" s="13">
        <v>163.95</v>
      </c>
      <c r="F2" s="13">
        <v>137.95</v>
      </c>
      <c r="G2" s="13">
        <v>137.95</v>
      </c>
      <c r="H2" s="13">
        <v>248.0</v>
      </c>
      <c r="I2" s="13">
        <v>153.0</v>
      </c>
      <c r="J2" s="13">
        <v>1773.0</v>
      </c>
      <c r="K2" s="13">
        <v>13.0</v>
      </c>
      <c r="L2" s="13">
        <v>9.0</v>
      </c>
      <c r="M2" s="13">
        <v>31.0</v>
      </c>
      <c r="N2" s="13">
        <v>93.0</v>
      </c>
      <c r="O2" s="13">
        <v>1.0</v>
      </c>
      <c r="P2" s="13">
        <v>0.0</v>
      </c>
      <c r="Q2" s="13">
        <v>0.0</v>
      </c>
      <c r="R2" s="13">
        <v>0.0</v>
      </c>
      <c r="S2" s="13">
        <v>0.0</v>
      </c>
      <c r="T2" s="13">
        <v>0.0</v>
      </c>
      <c r="U2" s="13">
        <v>0.0</v>
      </c>
      <c r="V2" s="13">
        <v>3.0</v>
      </c>
      <c r="W2" s="16">
        <f>M2/SUMIF(Wolf2021FFProjections!$A$2:$A$353,$A2,Wolf2021FFProjections!$M$2:$M$353)</f>
        <v>0.06090373281</v>
      </c>
      <c r="X2" s="16">
        <f>$N2/SUMIF(Wolf2021FFProjections!$A$2:$A$353,$A2,Wolf2021FFProjections!$N$2:$N$353)</f>
        <v>0.04260192396</v>
      </c>
      <c r="Y2" s="16">
        <f>$P2/SUMIF(Wolf2021FFProjections!$A$2:$A$353,$A2,Wolf2021FFProjections!$P$2:$P$353)</f>
        <v>0</v>
      </c>
      <c r="Z2" s="16">
        <f>$S2/SUMIF(Wolf2021FFProjections!$A$2:$A$353,$A2,Wolf2021FFProjections!$S$2:$S$353)</f>
        <v>0</v>
      </c>
    </row>
    <row r="3" ht="14.25" customHeight="1">
      <c r="A3" s="13" t="s">
        <v>110</v>
      </c>
      <c r="B3" s="13" t="s">
        <v>223</v>
      </c>
      <c r="C3" s="13" t="s">
        <v>28</v>
      </c>
      <c r="D3" s="13">
        <v>137.7</v>
      </c>
      <c r="E3" s="13">
        <v>159.7</v>
      </c>
      <c r="F3" s="13">
        <v>137.7</v>
      </c>
      <c r="G3" s="13">
        <v>137.7</v>
      </c>
      <c r="H3" s="13">
        <v>212.0</v>
      </c>
      <c r="I3" s="13">
        <v>130.0</v>
      </c>
      <c r="J3" s="13">
        <v>1506.0</v>
      </c>
      <c r="K3" s="13">
        <v>11.0</v>
      </c>
      <c r="L3" s="13">
        <v>0.0</v>
      </c>
      <c r="M3" s="13">
        <v>31.0</v>
      </c>
      <c r="N3" s="13">
        <v>124.0</v>
      </c>
      <c r="O3" s="13">
        <v>1.0</v>
      </c>
      <c r="P3" s="13">
        <v>0.0</v>
      </c>
      <c r="Q3" s="13">
        <v>0.0</v>
      </c>
      <c r="R3" s="13">
        <v>0.0</v>
      </c>
      <c r="S3" s="13">
        <v>0.0</v>
      </c>
      <c r="T3" s="13">
        <v>0.0</v>
      </c>
      <c r="U3" s="13">
        <v>0.0</v>
      </c>
      <c r="V3" s="13">
        <v>4.0</v>
      </c>
      <c r="W3" s="16">
        <f>M3/SUMIF(Wolf2021FFProjections!$A$2:$A$353,$A3,Wolf2021FFProjections!$M$2:$M$353)</f>
        <v>0.06090373281</v>
      </c>
      <c r="X3" s="16">
        <f>$N3/SUMIF(Wolf2021FFProjections!$A$2:$A$353,$A3,Wolf2021FFProjections!$N$2:$N$353)</f>
        <v>0.05680256528</v>
      </c>
      <c r="Y3" s="16">
        <f>$P3/SUMIF(Wolf2021FFProjections!$A$2:$A$353,$A3,Wolf2021FFProjections!$P$2:$P$353)</f>
        <v>0</v>
      </c>
      <c r="Z3" s="16">
        <f>$S3/SUMIF(Wolf2021FFProjections!$A$2:$A$353,$A3,Wolf2021FFProjections!$S$2:$S$353)</f>
        <v>0</v>
      </c>
    </row>
    <row r="4" ht="14.25" customHeight="1">
      <c r="A4" s="13" t="s">
        <v>110</v>
      </c>
      <c r="B4" s="13" t="s">
        <v>115</v>
      </c>
      <c r="C4" s="13" t="s">
        <v>13</v>
      </c>
      <c r="D4" s="13">
        <v>184.2</v>
      </c>
      <c r="E4" s="13">
        <v>184.2</v>
      </c>
      <c r="F4" s="13">
        <v>173.7</v>
      </c>
      <c r="G4" s="13">
        <v>163.2</v>
      </c>
      <c r="H4" s="13">
        <v>0.0</v>
      </c>
      <c r="I4" s="13">
        <v>0.0</v>
      </c>
      <c r="J4" s="13">
        <v>0.0</v>
      </c>
      <c r="K4" s="13">
        <v>0.0</v>
      </c>
      <c r="L4" s="13">
        <v>0.0</v>
      </c>
      <c r="M4" s="13">
        <v>221.0</v>
      </c>
      <c r="N4" s="13">
        <v>994.0</v>
      </c>
      <c r="O4" s="13">
        <v>7.0</v>
      </c>
      <c r="P4" s="13">
        <v>28.0</v>
      </c>
      <c r="Q4" s="13">
        <v>21.0</v>
      </c>
      <c r="R4" s="13">
        <v>0.74</v>
      </c>
      <c r="S4" s="13">
        <v>158.0</v>
      </c>
      <c r="T4" s="13">
        <v>1.0</v>
      </c>
      <c r="U4" s="13">
        <v>7.5</v>
      </c>
      <c r="V4" s="13">
        <v>4.5</v>
      </c>
      <c r="W4" s="16">
        <f>M4/SUMIF(Wolf2021FFProjections!$A$2:$A$353,$A4,Wolf2021FFProjections!$M$2:$M$353)</f>
        <v>0.4341846758</v>
      </c>
      <c r="X4" s="16">
        <f>$N4/SUMIF(Wolf2021FFProjections!$A$2:$A$353,$A4,Wolf2021FFProjections!$N$2:$N$353)</f>
        <v>0.4553366926</v>
      </c>
      <c r="Y4" s="16">
        <f>$P4/SUMIF(Wolf2021FFProjections!$A$2:$A$353,$A4,Wolf2021FFProjections!$P$2:$P$353)</f>
        <v>0.06320541761</v>
      </c>
      <c r="Z4" s="16">
        <f>$S4/SUMIF(Wolf2021FFProjections!$A$2:$A$353,$A4,Wolf2021FFProjections!$S$2:$S$353)</f>
        <v>0.04872032069</v>
      </c>
    </row>
    <row r="5" ht="14.25" customHeight="1">
      <c r="A5" s="13" t="s">
        <v>110</v>
      </c>
      <c r="B5" s="13" t="s">
        <v>109</v>
      </c>
      <c r="C5" s="13" t="s">
        <v>13</v>
      </c>
      <c r="D5" s="13">
        <v>186.8</v>
      </c>
      <c r="E5" s="13">
        <v>186.8</v>
      </c>
      <c r="F5" s="13">
        <v>178.8</v>
      </c>
      <c r="G5" s="13">
        <v>170.8</v>
      </c>
      <c r="H5" s="13">
        <v>0.0</v>
      </c>
      <c r="I5" s="13">
        <v>0.0</v>
      </c>
      <c r="J5" s="13">
        <v>0.0</v>
      </c>
      <c r="K5" s="13">
        <v>0.0</v>
      </c>
      <c r="L5" s="13">
        <v>0.0</v>
      </c>
      <c r="M5" s="13">
        <v>226.0</v>
      </c>
      <c r="N5" s="13">
        <v>972.0</v>
      </c>
      <c r="O5" s="13">
        <v>9.0</v>
      </c>
      <c r="P5" s="13">
        <v>23.0</v>
      </c>
      <c r="Q5" s="13">
        <v>16.0</v>
      </c>
      <c r="R5" s="13">
        <v>0.7</v>
      </c>
      <c r="S5" s="13">
        <v>136.0</v>
      </c>
      <c r="T5" s="13">
        <v>1.0</v>
      </c>
      <c r="U5" s="13">
        <v>8.5</v>
      </c>
      <c r="V5" s="13">
        <v>4.3</v>
      </c>
      <c r="W5" s="16">
        <f>M5/SUMIF(Wolf2021FFProjections!$A$2:$A$353,$A5,Wolf2021FFProjections!$M$2:$M$353)</f>
        <v>0.4440078585</v>
      </c>
      <c r="X5" s="16">
        <f>$N5/SUMIF(Wolf2021FFProjections!$A$2:$A$353,$A5,Wolf2021FFProjections!$N$2:$N$353)</f>
        <v>0.4452588181</v>
      </c>
      <c r="Y5" s="16">
        <f>$P5/SUMIF(Wolf2021FFProjections!$A$2:$A$353,$A5,Wolf2021FFProjections!$P$2:$P$353)</f>
        <v>0.05191873589</v>
      </c>
      <c r="Z5" s="16">
        <f>$S5/SUMIF(Wolf2021FFProjections!$A$2:$A$353,$A5,Wolf2021FFProjections!$S$2:$S$353)</f>
        <v>0.04193647857</v>
      </c>
    </row>
    <row r="6" ht="14.25" customHeight="1">
      <c r="A6" s="13" t="s">
        <v>110</v>
      </c>
      <c r="B6" s="13" t="s">
        <v>224</v>
      </c>
      <c r="C6" s="13" t="s">
        <v>13</v>
      </c>
      <c r="D6" s="13">
        <v>10.4</v>
      </c>
      <c r="E6" s="13">
        <v>10.4</v>
      </c>
      <c r="F6" s="13">
        <v>7.4</v>
      </c>
      <c r="G6" s="13">
        <v>4.4</v>
      </c>
      <c r="H6" s="13">
        <v>0.0</v>
      </c>
      <c r="I6" s="13">
        <v>0.0</v>
      </c>
      <c r="J6" s="13">
        <v>0.0</v>
      </c>
      <c r="K6" s="13">
        <v>0.0</v>
      </c>
      <c r="L6" s="13">
        <v>0.0</v>
      </c>
      <c r="M6" s="13">
        <v>0.0</v>
      </c>
      <c r="N6" s="13">
        <v>0.0</v>
      </c>
      <c r="O6" s="13">
        <v>0.0</v>
      </c>
      <c r="P6" s="13">
        <v>9.0</v>
      </c>
      <c r="Q6" s="13">
        <v>6.0</v>
      </c>
      <c r="R6" s="13">
        <v>0.67</v>
      </c>
      <c r="S6" s="13">
        <v>44.0</v>
      </c>
      <c r="T6" s="13">
        <v>0.0</v>
      </c>
      <c r="U6" s="13">
        <v>7.3</v>
      </c>
      <c r="V6" s="13">
        <v>4.0</v>
      </c>
      <c r="W6" s="16">
        <f>M6/SUMIF(Wolf2021FFProjections!$A$2:$A$353,$A6,Wolf2021FFProjections!$M$2:$M$353)</f>
        <v>0</v>
      </c>
      <c r="X6" s="16">
        <f>$N6/SUMIF(Wolf2021FFProjections!$A$2:$A$353,$A6,Wolf2021FFProjections!$N$2:$N$353)</f>
        <v>0</v>
      </c>
      <c r="Y6" s="16">
        <f>$P6/SUMIF(Wolf2021FFProjections!$A$2:$A$353,$A6,Wolf2021FFProjections!$P$2:$P$353)</f>
        <v>0.02031602709</v>
      </c>
      <c r="Z6" s="16">
        <f>$S6/SUMIF(Wolf2021FFProjections!$A$2:$A$353,$A6,Wolf2021FFProjections!$S$2:$S$353)</f>
        <v>0.01356768424</v>
      </c>
    </row>
    <row r="7" ht="14.25" customHeight="1">
      <c r="A7" s="13" t="s">
        <v>110</v>
      </c>
      <c r="B7" s="13" t="s">
        <v>196</v>
      </c>
      <c r="C7" s="13" t="s">
        <v>31</v>
      </c>
      <c r="D7" s="13">
        <v>123.9</v>
      </c>
      <c r="E7" s="13">
        <v>123.9</v>
      </c>
      <c r="F7" s="13">
        <v>101.4</v>
      </c>
      <c r="G7" s="13">
        <v>78.9</v>
      </c>
      <c r="H7" s="13">
        <v>0.0</v>
      </c>
      <c r="I7" s="13">
        <v>0.0</v>
      </c>
      <c r="J7" s="13">
        <v>0.0</v>
      </c>
      <c r="K7" s="13">
        <v>0.0</v>
      </c>
      <c r="L7" s="13">
        <v>0.0</v>
      </c>
      <c r="M7" s="13">
        <v>0.0</v>
      </c>
      <c r="N7" s="13">
        <v>0.0</v>
      </c>
      <c r="O7" s="13">
        <v>0.0</v>
      </c>
      <c r="P7" s="13">
        <v>69.0</v>
      </c>
      <c r="Q7" s="13">
        <v>45.0</v>
      </c>
      <c r="R7" s="13">
        <v>0.65</v>
      </c>
      <c r="S7" s="13">
        <v>549.0</v>
      </c>
      <c r="T7" s="13">
        <v>4.0</v>
      </c>
      <c r="U7" s="13">
        <v>12.2</v>
      </c>
      <c r="V7" s="13">
        <v>0.0</v>
      </c>
      <c r="W7" s="16">
        <f>M7/SUMIF(Wolf2021FFProjections!$A$2:$A$353,$A7,Wolf2021FFProjections!$M$2:$M$353)</f>
        <v>0</v>
      </c>
      <c r="X7" s="16">
        <f>$N7/SUMIF(Wolf2021FFProjections!$A$2:$A$353,$A7,Wolf2021FFProjections!$N$2:$N$353)</f>
        <v>0</v>
      </c>
      <c r="Y7" s="16">
        <f>$P7/SUMIF(Wolf2021FFProjections!$A$2:$A$353,$A7,Wolf2021FFProjections!$P$2:$P$353)</f>
        <v>0.1557562077</v>
      </c>
      <c r="Z7" s="16">
        <f>$S7/SUMIF(Wolf2021FFProjections!$A$2:$A$353,$A7,Wolf2021FFProjections!$S$2:$S$353)</f>
        <v>0.1692876966</v>
      </c>
    </row>
    <row r="8" ht="14.25" customHeight="1">
      <c r="A8" s="13" t="s">
        <v>110</v>
      </c>
      <c r="B8" s="13" t="s">
        <v>225</v>
      </c>
      <c r="C8" s="13" t="s">
        <v>31</v>
      </c>
      <c r="D8" s="13">
        <v>28.2</v>
      </c>
      <c r="E8" s="13">
        <v>28.2</v>
      </c>
      <c r="F8" s="13">
        <v>23.2</v>
      </c>
      <c r="G8" s="13">
        <v>18.2</v>
      </c>
      <c r="H8" s="13">
        <v>0.0</v>
      </c>
      <c r="I8" s="13">
        <v>0.0</v>
      </c>
      <c r="J8" s="13">
        <v>0.0</v>
      </c>
      <c r="K8" s="13">
        <v>0.0</v>
      </c>
      <c r="L8" s="13">
        <v>0.0</v>
      </c>
      <c r="M8" s="13">
        <v>0.0</v>
      </c>
      <c r="N8" s="13">
        <v>0.0</v>
      </c>
      <c r="O8" s="13">
        <v>0.0</v>
      </c>
      <c r="P8" s="13">
        <v>14.0</v>
      </c>
      <c r="Q8" s="13">
        <v>10.0</v>
      </c>
      <c r="R8" s="13">
        <v>0.71</v>
      </c>
      <c r="S8" s="13">
        <v>122.0</v>
      </c>
      <c r="T8" s="13">
        <v>1.0</v>
      </c>
      <c r="U8" s="13">
        <v>12.2</v>
      </c>
      <c r="V8" s="13">
        <v>0.0</v>
      </c>
      <c r="W8" s="16">
        <f>M8/SUMIF(Wolf2021FFProjections!$A$2:$A$353,$A8,Wolf2021FFProjections!$M$2:$M$353)</f>
        <v>0</v>
      </c>
      <c r="X8" s="16">
        <f>$N8/SUMIF(Wolf2021FFProjections!$A$2:$A$353,$A8,Wolf2021FFProjections!$N$2:$N$353)</f>
        <v>0</v>
      </c>
      <c r="Y8" s="16">
        <f>$P8/SUMIF(Wolf2021FFProjections!$A$2:$A$353,$A8,Wolf2021FFProjections!$P$2:$P$353)</f>
        <v>0.0316027088</v>
      </c>
      <c r="Z8" s="16">
        <f>$S8/SUMIF(Wolf2021FFProjections!$A$2:$A$353,$A8,Wolf2021FFProjections!$S$2:$S$353)</f>
        <v>0.03761948813</v>
      </c>
    </row>
    <row r="9" ht="14.25" customHeight="1">
      <c r="A9" s="13" t="s">
        <v>110</v>
      </c>
      <c r="B9" s="13" t="s">
        <v>140</v>
      </c>
      <c r="C9" s="13" t="s">
        <v>10</v>
      </c>
      <c r="D9" s="13">
        <v>206.3</v>
      </c>
      <c r="E9" s="13">
        <v>206.3</v>
      </c>
      <c r="F9" s="13">
        <v>174.3</v>
      </c>
      <c r="G9" s="13">
        <v>142.3</v>
      </c>
      <c r="H9" s="13">
        <v>0.0</v>
      </c>
      <c r="I9" s="13">
        <v>0.0</v>
      </c>
      <c r="J9" s="13">
        <v>0.0</v>
      </c>
      <c r="K9" s="13">
        <v>0.0</v>
      </c>
      <c r="L9" s="13">
        <v>0.0</v>
      </c>
      <c r="M9" s="13">
        <v>0.0</v>
      </c>
      <c r="N9" s="13">
        <v>0.0</v>
      </c>
      <c r="O9" s="13">
        <v>0.0</v>
      </c>
      <c r="P9" s="13">
        <v>115.0</v>
      </c>
      <c r="Q9" s="13">
        <v>64.0</v>
      </c>
      <c r="R9" s="13">
        <v>0.56</v>
      </c>
      <c r="S9" s="13">
        <v>883.0</v>
      </c>
      <c r="T9" s="13">
        <v>9.0</v>
      </c>
      <c r="U9" s="13">
        <v>13.8</v>
      </c>
      <c r="V9" s="13">
        <v>0.0</v>
      </c>
      <c r="W9" s="16">
        <f>M9/SUMIF(Wolf2021FFProjections!$A$2:$A$353,$A9,Wolf2021FFProjections!$M$2:$M$353)</f>
        <v>0</v>
      </c>
      <c r="X9" s="16">
        <f>$N9/SUMIF(Wolf2021FFProjections!$A$2:$A$353,$A9,Wolf2021FFProjections!$N$2:$N$353)</f>
        <v>0</v>
      </c>
      <c r="Y9" s="16">
        <f>$P9/SUMIF(Wolf2021FFProjections!$A$2:$A$353,$A9,Wolf2021FFProjections!$P$2:$P$353)</f>
        <v>0.2595936795</v>
      </c>
      <c r="Z9" s="16">
        <f>$S9/SUMIF(Wolf2021FFProjections!$A$2:$A$353,$A9,Wolf2021FFProjections!$S$2:$S$353)</f>
        <v>0.2722787542</v>
      </c>
    </row>
    <row r="10" ht="14.25" customHeight="1">
      <c r="A10" s="13" t="s">
        <v>110</v>
      </c>
      <c r="B10" s="13" t="s">
        <v>182</v>
      </c>
      <c r="C10" s="13" t="s">
        <v>10</v>
      </c>
      <c r="D10" s="13">
        <v>165.0</v>
      </c>
      <c r="E10" s="13">
        <v>165.0</v>
      </c>
      <c r="F10" s="13">
        <v>133.0</v>
      </c>
      <c r="G10" s="13">
        <v>101.0</v>
      </c>
      <c r="H10" s="13">
        <v>0.0</v>
      </c>
      <c r="I10" s="13">
        <v>0.0</v>
      </c>
      <c r="J10" s="13">
        <v>0.0</v>
      </c>
      <c r="K10" s="13">
        <v>0.0</v>
      </c>
      <c r="L10" s="13">
        <v>0.0</v>
      </c>
      <c r="M10" s="13">
        <v>0.0</v>
      </c>
      <c r="N10" s="13">
        <v>0.0</v>
      </c>
      <c r="O10" s="13">
        <v>0.0</v>
      </c>
      <c r="P10" s="13">
        <v>106.0</v>
      </c>
      <c r="Q10" s="13">
        <v>64.0</v>
      </c>
      <c r="R10" s="13">
        <v>0.6</v>
      </c>
      <c r="S10" s="13">
        <v>710.0</v>
      </c>
      <c r="T10" s="13">
        <v>5.0</v>
      </c>
      <c r="U10" s="13">
        <v>11.1</v>
      </c>
      <c r="V10" s="13">
        <v>0.0</v>
      </c>
      <c r="W10" s="16">
        <f>M10/SUMIF(Wolf2021FFProjections!$A$2:$A$353,$A10,Wolf2021FFProjections!$M$2:$M$353)</f>
        <v>0</v>
      </c>
      <c r="X10" s="16">
        <f>$N10/SUMIF(Wolf2021FFProjections!$A$2:$A$353,$A10,Wolf2021FFProjections!$N$2:$N$353)</f>
        <v>0</v>
      </c>
      <c r="Y10" s="16">
        <f>$P10/SUMIF(Wolf2021FFProjections!$A$2:$A$353,$A10,Wolf2021FFProjections!$P$2:$P$353)</f>
        <v>0.2392776524</v>
      </c>
      <c r="Z10" s="16">
        <f>$S10/SUMIF(Wolf2021FFProjections!$A$2:$A$353,$A10,Wolf2021FFProjections!$S$2:$S$353)</f>
        <v>0.2189330866</v>
      </c>
    </row>
    <row r="11" ht="14.25" customHeight="1">
      <c r="A11" s="13" t="s">
        <v>110</v>
      </c>
      <c r="B11" s="13" t="s">
        <v>226</v>
      </c>
      <c r="C11" s="13" t="s">
        <v>10</v>
      </c>
      <c r="D11" s="13">
        <v>83.1</v>
      </c>
      <c r="E11" s="13">
        <v>83.1</v>
      </c>
      <c r="F11" s="13">
        <v>68.1</v>
      </c>
      <c r="G11" s="13">
        <v>53.1</v>
      </c>
      <c r="H11" s="13">
        <v>0.0</v>
      </c>
      <c r="I11" s="13">
        <v>0.0</v>
      </c>
      <c r="J11" s="13">
        <v>0.0</v>
      </c>
      <c r="K11" s="13">
        <v>0.0</v>
      </c>
      <c r="L11" s="13">
        <v>0.0</v>
      </c>
      <c r="M11" s="13">
        <v>0.0</v>
      </c>
      <c r="N11" s="13">
        <v>0.0</v>
      </c>
      <c r="O11" s="13">
        <v>0.0</v>
      </c>
      <c r="P11" s="13">
        <v>51.0</v>
      </c>
      <c r="Q11" s="13">
        <v>30.0</v>
      </c>
      <c r="R11" s="13">
        <v>0.58</v>
      </c>
      <c r="S11" s="13">
        <v>411.0</v>
      </c>
      <c r="T11" s="13">
        <v>2.0</v>
      </c>
      <c r="U11" s="13">
        <v>13.7</v>
      </c>
      <c r="V11" s="13">
        <v>0.0</v>
      </c>
      <c r="W11" s="16">
        <f>M11/SUMIF(Wolf2021FFProjections!$A$2:$A$353,$A11,Wolf2021FFProjections!$M$2:$M$353)</f>
        <v>0</v>
      </c>
      <c r="X11" s="16">
        <f>$N11/SUMIF(Wolf2021FFProjections!$A$2:$A$353,$A11,Wolf2021FFProjections!$N$2:$N$353)</f>
        <v>0</v>
      </c>
      <c r="Y11" s="16">
        <f>$P11/SUMIF(Wolf2021FFProjections!$A$2:$A$353,$A11,Wolf2021FFProjections!$P$2:$P$353)</f>
        <v>0.1151241535</v>
      </c>
      <c r="Z11" s="16">
        <f>$S11/SUMIF(Wolf2021FFProjections!$A$2:$A$353,$A11,Wolf2021FFProjections!$S$2:$S$353)</f>
        <v>0.1267345051</v>
      </c>
    </row>
    <row r="12" ht="14.25" customHeight="1">
      <c r="A12" s="13" t="s">
        <v>110</v>
      </c>
      <c r="B12" s="13" t="s">
        <v>227</v>
      </c>
      <c r="C12" s="13" t="s">
        <v>10</v>
      </c>
      <c r="D12" s="13">
        <v>45.0</v>
      </c>
      <c r="E12" s="13">
        <v>45.0</v>
      </c>
      <c r="F12" s="13">
        <v>37.0</v>
      </c>
      <c r="G12" s="13">
        <v>29.0</v>
      </c>
      <c r="H12" s="13">
        <v>0.0</v>
      </c>
      <c r="I12" s="13">
        <v>0.0</v>
      </c>
      <c r="J12" s="13">
        <v>0.0</v>
      </c>
      <c r="K12" s="13">
        <v>0.0</v>
      </c>
      <c r="L12" s="13">
        <v>0.0</v>
      </c>
      <c r="M12" s="13">
        <v>0.0</v>
      </c>
      <c r="N12" s="13">
        <v>0.0</v>
      </c>
      <c r="O12" s="13">
        <v>0.0</v>
      </c>
      <c r="P12" s="13">
        <v>28.0</v>
      </c>
      <c r="Q12" s="13">
        <v>16.0</v>
      </c>
      <c r="R12" s="13">
        <v>0.57</v>
      </c>
      <c r="S12" s="13">
        <v>230.0</v>
      </c>
      <c r="T12" s="13">
        <v>1.0</v>
      </c>
      <c r="U12" s="13">
        <v>14.4</v>
      </c>
      <c r="V12" s="13">
        <v>0.0</v>
      </c>
      <c r="W12" s="16">
        <f>M12/SUMIF(Wolf2021FFProjections!$A$2:$A$353,$A12,Wolf2021FFProjections!$M$2:$M$353)</f>
        <v>0</v>
      </c>
      <c r="X12" s="16">
        <f>$N12/SUMIF(Wolf2021FFProjections!$A$2:$A$353,$A12,Wolf2021FFProjections!$N$2:$N$353)</f>
        <v>0</v>
      </c>
      <c r="Y12" s="16">
        <f>$P12/SUMIF(Wolf2021FFProjections!$A$2:$A$353,$A12,Wolf2021FFProjections!$P$2:$P$353)</f>
        <v>0.06320541761</v>
      </c>
      <c r="Z12" s="16">
        <f>$S12/SUMIF(Wolf2021FFProjections!$A$2:$A$353,$A12,Wolf2021FFProjections!$S$2:$S$353)</f>
        <v>0.07092198582</v>
      </c>
    </row>
    <row r="13" ht="14.25" customHeight="1">
      <c r="A13" s="13" t="s">
        <v>51</v>
      </c>
      <c r="B13" s="13" t="s">
        <v>82</v>
      </c>
      <c r="C13" s="13" t="s">
        <v>28</v>
      </c>
      <c r="D13" s="13">
        <v>413.7</v>
      </c>
      <c r="E13" s="13">
        <v>483.7</v>
      </c>
      <c r="F13" s="13">
        <v>413.7</v>
      </c>
      <c r="G13" s="13">
        <v>413.7</v>
      </c>
      <c r="H13" s="13">
        <v>589.0</v>
      </c>
      <c r="I13" s="13">
        <v>389.0</v>
      </c>
      <c r="J13" s="13">
        <v>4516.0</v>
      </c>
      <c r="K13" s="13">
        <v>35.0</v>
      </c>
      <c r="L13" s="13">
        <v>14.0</v>
      </c>
      <c r="M13" s="13">
        <v>82.0</v>
      </c>
      <c r="N13" s="13">
        <v>459.0</v>
      </c>
      <c r="O13" s="13">
        <v>5.0</v>
      </c>
      <c r="P13" s="13">
        <v>0.0</v>
      </c>
      <c r="Q13" s="13">
        <v>0.0</v>
      </c>
      <c r="R13" s="13">
        <v>0.0</v>
      </c>
      <c r="S13" s="13">
        <v>0.0</v>
      </c>
      <c r="T13" s="13">
        <v>0.0</v>
      </c>
      <c r="U13" s="13">
        <v>0.0</v>
      </c>
      <c r="V13" s="13">
        <v>5.6</v>
      </c>
      <c r="W13" s="16">
        <f>M13/SUMIF(Wolf2021FFProjections!$A$2:$A$353,$A13,Wolf2021FFProjections!$M$2:$M$353)</f>
        <v>0.1687242798</v>
      </c>
      <c r="X13" s="16">
        <f>$N13/SUMIF(Wolf2021FFProjections!$A$2:$A$353,$A13,Wolf2021FFProjections!$N$2:$N$353)</f>
        <v>0.2203552568</v>
      </c>
      <c r="Y13" s="16">
        <f>$P13/SUMIF(Wolf2021FFProjections!$A$2:$A$353,$A13,Wolf2021FFProjections!$P$2:$P$353)</f>
        <v>0</v>
      </c>
      <c r="Z13" s="16">
        <f>$S13/SUMIF(Wolf2021FFProjections!$A$2:$A$353,$A13,Wolf2021FFProjections!$S$2:$S$353)</f>
        <v>0</v>
      </c>
    </row>
    <row r="14" ht="14.25" customHeight="1">
      <c r="A14" s="13" t="s">
        <v>51</v>
      </c>
      <c r="B14" s="13" t="s">
        <v>228</v>
      </c>
      <c r="C14" s="13" t="s">
        <v>28</v>
      </c>
      <c r="D14" s="13">
        <v>9.2</v>
      </c>
      <c r="E14" s="13">
        <v>11.2</v>
      </c>
      <c r="F14" s="13">
        <v>9.2</v>
      </c>
      <c r="G14" s="13">
        <v>9.2</v>
      </c>
      <c r="H14" s="13">
        <v>31.0</v>
      </c>
      <c r="I14" s="13">
        <v>9.0</v>
      </c>
      <c r="J14" s="13">
        <v>104.0</v>
      </c>
      <c r="K14" s="13">
        <v>1.0</v>
      </c>
      <c r="L14" s="13">
        <v>0.0</v>
      </c>
      <c r="M14" s="13">
        <v>0.0</v>
      </c>
      <c r="N14" s="13">
        <v>0.0</v>
      </c>
      <c r="O14" s="13">
        <v>0.0</v>
      </c>
      <c r="P14" s="13">
        <v>0.0</v>
      </c>
      <c r="Q14" s="13">
        <v>0.0</v>
      </c>
      <c r="R14" s="13">
        <v>0.0</v>
      </c>
      <c r="S14" s="13">
        <v>0.0</v>
      </c>
      <c r="T14" s="13">
        <v>0.0</v>
      </c>
      <c r="U14" s="13">
        <v>0.0</v>
      </c>
      <c r="V14" s="13">
        <v>0.0</v>
      </c>
      <c r="W14" s="16">
        <f>M14/SUMIF(Wolf2021FFProjections!$A$2:$A$353,$A14,Wolf2021FFProjections!$M$2:$M$353)</f>
        <v>0</v>
      </c>
      <c r="X14" s="16">
        <f>$N14/SUMIF(Wolf2021FFProjections!$A$2:$A$353,$A14,Wolf2021FFProjections!$N$2:$N$353)</f>
        <v>0</v>
      </c>
      <c r="Y14" s="16">
        <f>$P14/SUMIF(Wolf2021FFProjections!$A$2:$A$353,$A14,Wolf2021FFProjections!$P$2:$P$353)</f>
        <v>0</v>
      </c>
      <c r="Z14" s="16">
        <f>$S14/SUMIF(Wolf2021FFProjections!$A$2:$A$353,$A14,Wolf2021FFProjections!$S$2:$S$353)</f>
        <v>0</v>
      </c>
    </row>
    <row r="15" ht="14.25" customHeight="1">
      <c r="A15" s="13" t="s">
        <v>51</v>
      </c>
      <c r="B15" s="13" t="s">
        <v>50</v>
      </c>
      <c r="C15" s="13" t="s">
        <v>13</v>
      </c>
      <c r="D15" s="13">
        <v>251.8</v>
      </c>
      <c r="E15" s="13">
        <v>251.8</v>
      </c>
      <c r="F15" s="13">
        <v>230.3</v>
      </c>
      <c r="G15" s="13">
        <v>208.8</v>
      </c>
      <c r="H15" s="13">
        <v>0.0</v>
      </c>
      <c r="I15" s="13">
        <v>0.0</v>
      </c>
      <c r="J15" s="13">
        <v>0.0</v>
      </c>
      <c r="K15" s="13">
        <v>0.0</v>
      </c>
      <c r="L15" s="13">
        <v>0.0</v>
      </c>
      <c r="M15" s="13">
        <v>221.0</v>
      </c>
      <c r="N15" s="13">
        <v>840.0</v>
      </c>
      <c r="O15" s="13">
        <v>10.0</v>
      </c>
      <c r="P15" s="13">
        <v>56.0</v>
      </c>
      <c r="Q15" s="13">
        <v>43.0</v>
      </c>
      <c r="R15" s="13">
        <v>0.76</v>
      </c>
      <c r="S15" s="13">
        <v>408.0</v>
      </c>
      <c r="T15" s="13">
        <v>4.0</v>
      </c>
      <c r="U15" s="13">
        <v>9.5</v>
      </c>
      <c r="V15" s="13">
        <v>3.8</v>
      </c>
      <c r="W15" s="16">
        <f>M15/SUMIF(Wolf2021FFProjections!$A$2:$A$353,$A15,Wolf2021FFProjections!$M$2:$M$353)</f>
        <v>0.4547325103</v>
      </c>
      <c r="X15" s="16">
        <f>$N15/SUMIF(Wolf2021FFProjections!$A$2:$A$353,$A15,Wolf2021FFProjections!$N$2:$N$353)</f>
        <v>0.4032645223</v>
      </c>
      <c r="Y15" s="16">
        <f>$P15/SUMIF(Wolf2021FFProjections!$A$2:$A$353,$A15,Wolf2021FFProjections!$P$2:$P$353)</f>
        <v>0.09395973154</v>
      </c>
      <c r="Z15" s="16">
        <f>$S15/SUMIF(Wolf2021FFProjections!$A$2:$A$353,$A15,Wolf2021FFProjections!$S$2:$S$353)</f>
        <v>0.09172661871</v>
      </c>
    </row>
    <row r="16" ht="14.25" customHeight="1">
      <c r="A16" s="13" t="s">
        <v>51</v>
      </c>
      <c r="B16" s="13" t="s">
        <v>229</v>
      </c>
      <c r="C16" s="13" t="s">
        <v>13</v>
      </c>
      <c r="D16" s="13">
        <v>99.4</v>
      </c>
      <c r="E16" s="13">
        <v>99.4</v>
      </c>
      <c r="F16" s="13">
        <v>88.9</v>
      </c>
      <c r="G16" s="13">
        <v>78.4</v>
      </c>
      <c r="H16" s="13">
        <v>0.0</v>
      </c>
      <c r="I16" s="13">
        <v>0.0</v>
      </c>
      <c r="J16" s="13">
        <v>0.0</v>
      </c>
      <c r="K16" s="13">
        <v>0.0</v>
      </c>
      <c r="L16" s="13">
        <v>0.0</v>
      </c>
      <c r="M16" s="13">
        <v>96.0</v>
      </c>
      <c r="N16" s="13">
        <v>374.0</v>
      </c>
      <c r="O16" s="13">
        <v>3.0</v>
      </c>
      <c r="P16" s="13">
        <v>31.0</v>
      </c>
      <c r="Q16" s="13">
        <v>21.0</v>
      </c>
      <c r="R16" s="13">
        <v>0.67</v>
      </c>
      <c r="S16" s="13">
        <v>170.0</v>
      </c>
      <c r="T16" s="13">
        <v>1.0</v>
      </c>
      <c r="U16" s="13">
        <v>8.1</v>
      </c>
      <c r="V16" s="13">
        <v>3.9</v>
      </c>
      <c r="W16" s="16">
        <f>M16/SUMIF(Wolf2021FFProjections!$A$2:$A$353,$A16,Wolf2021FFProjections!$M$2:$M$353)</f>
        <v>0.1975308642</v>
      </c>
      <c r="X16" s="16">
        <f>$N16/SUMIF(Wolf2021FFProjections!$A$2:$A$353,$A16,Wolf2021FFProjections!$N$2:$N$353)</f>
        <v>0.1795487278</v>
      </c>
      <c r="Y16" s="16">
        <f>$P16/SUMIF(Wolf2021FFProjections!$A$2:$A$353,$A16,Wolf2021FFProjections!$P$2:$P$353)</f>
        <v>0.05201342282</v>
      </c>
      <c r="Z16" s="16">
        <f>$S16/SUMIF(Wolf2021FFProjections!$A$2:$A$353,$A16,Wolf2021FFProjections!$S$2:$S$353)</f>
        <v>0.03821942446</v>
      </c>
    </row>
    <row r="17" ht="14.25" customHeight="1">
      <c r="A17" s="13" t="s">
        <v>51</v>
      </c>
      <c r="B17" s="13" t="s">
        <v>230</v>
      </c>
      <c r="C17" s="13" t="s">
        <v>13</v>
      </c>
      <c r="D17" s="13">
        <v>63.9</v>
      </c>
      <c r="E17" s="13">
        <v>63.9</v>
      </c>
      <c r="F17" s="13">
        <v>57.4</v>
      </c>
      <c r="G17" s="13">
        <v>50.9</v>
      </c>
      <c r="H17" s="13">
        <v>0.0</v>
      </c>
      <c r="I17" s="13">
        <v>0.0</v>
      </c>
      <c r="J17" s="13">
        <v>0.0</v>
      </c>
      <c r="K17" s="13">
        <v>0.0</v>
      </c>
      <c r="L17" s="13">
        <v>0.0</v>
      </c>
      <c r="M17" s="13">
        <v>58.0</v>
      </c>
      <c r="N17" s="13">
        <v>215.0</v>
      </c>
      <c r="O17" s="13">
        <v>3.0</v>
      </c>
      <c r="P17" s="13">
        <v>19.0</v>
      </c>
      <c r="Q17" s="13">
        <v>13.0</v>
      </c>
      <c r="R17" s="13">
        <v>0.67</v>
      </c>
      <c r="S17" s="13">
        <v>114.0</v>
      </c>
      <c r="T17" s="13">
        <v>0.0</v>
      </c>
      <c r="U17" s="13">
        <v>8.8</v>
      </c>
      <c r="V17" s="13">
        <v>3.7</v>
      </c>
      <c r="W17" s="16">
        <f>M17/SUMIF(Wolf2021FFProjections!$A$2:$A$353,$A17,Wolf2021FFProjections!$M$2:$M$353)</f>
        <v>0.1193415638</v>
      </c>
      <c r="X17" s="16">
        <f>$N17/SUMIF(Wolf2021FFProjections!$A$2:$A$353,$A17,Wolf2021FFProjections!$N$2:$N$353)</f>
        <v>0.1032165146</v>
      </c>
      <c r="Y17" s="16">
        <f>$P17/SUMIF(Wolf2021FFProjections!$A$2:$A$353,$A17,Wolf2021FFProjections!$P$2:$P$353)</f>
        <v>0.03187919463</v>
      </c>
      <c r="Z17" s="16">
        <f>$S17/SUMIF(Wolf2021FFProjections!$A$2:$A$353,$A17,Wolf2021FFProjections!$S$2:$S$353)</f>
        <v>0.0256294964</v>
      </c>
    </row>
    <row r="18" ht="14.25" customHeight="1">
      <c r="A18" s="13" t="s">
        <v>51</v>
      </c>
      <c r="B18" s="13" t="s">
        <v>150</v>
      </c>
      <c r="C18" s="13" t="s">
        <v>31</v>
      </c>
      <c r="D18" s="13">
        <v>159.9</v>
      </c>
      <c r="E18" s="13">
        <v>159.9</v>
      </c>
      <c r="F18" s="13">
        <v>129.4</v>
      </c>
      <c r="G18" s="13">
        <v>98.9</v>
      </c>
      <c r="H18" s="13">
        <v>0.0</v>
      </c>
      <c r="I18" s="13">
        <v>0.0</v>
      </c>
      <c r="J18" s="13">
        <v>0.0</v>
      </c>
      <c r="K18" s="13">
        <v>0.0</v>
      </c>
      <c r="L18" s="13">
        <v>0.0</v>
      </c>
      <c r="M18" s="13">
        <v>0.0</v>
      </c>
      <c r="N18" s="13">
        <v>0.0</v>
      </c>
      <c r="O18" s="13">
        <v>0.0</v>
      </c>
      <c r="P18" s="13">
        <v>99.0</v>
      </c>
      <c r="Q18" s="13">
        <v>61.0</v>
      </c>
      <c r="R18" s="13">
        <v>0.62</v>
      </c>
      <c r="S18" s="13">
        <v>689.0</v>
      </c>
      <c r="T18" s="13">
        <v>5.0</v>
      </c>
      <c r="U18" s="13">
        <v>11.3</v>
      </c>
      <c r="V18" s="13">
        <v>0.0</v>
      </c>
      <c r="W18" s="16">
        <f>M18/SUMIF(Wolf2021FFProjections!$A$2:$A$353,$A18,Wolf2021FFProjections!$M$2:$M$353)</f>
        <v>0</v>
      </c>
      <c r="X18" s="16">
        <f>$N18/SUMIF(Wolf2021FFProjections!$A$2:$A$353,$A18,Wolf2021FFProjections!$N$2:$N$353)</f>
        <v>0</v>
      </c>
      <c r="Y18" s="16">
        <f>$P18/SUMIF(Wolf2021FFProjections!$A$2:$A$353,$A18,Wolf2021FFProjections!$P$2:$P$353)</f>
        <v>0.1661073826</v>
      </c>
      <c r="Z18" s="16">
        <f>$S18/SUMIF(Wolf2021FFProjections!$A$2:$A$353,$A18,Wolf2021FFProjections!$S$2:$S$353)</f>
        <v>0.1549010791</v>
      </c>
    </row>
    <row r="19" ht="14.25" customHeight="1">
      <c r="A19" s="13" t="s">
        <v>51</v>
      </c>
      <c r="B19" s="13" t="s">
        <v>231</v>
      </c>
      <c r="C19" s="13" t="s">
        <v>31</v>
      </c>
      <c r="D19" s="13">
        <v>62.0</v>
      </c>
      <c r="E19" s="13">
        <v>62.0</v>
      </c>
      <c r="F19" s="13">
        <v>51.5</v>
      </c>
      <c r="G19" s="13">
        <v>41.0</v>
      </c>
      <c r="H19" s="13">
        <v>0.0</v>
      </c>
      <c r="I19" s="13">
        <v>0.0</v>
      </c>
      <c r="J19" s="13">
        <v>0.0</v>
      </c>
      <c r="K19" s="13">
        <v>0.0</v>
      </c>
      <c r="L19" s="13">
        <v>0.0</v>
      </c>
      <c r="M19" s="13">
        <v>0.0</v>
      </c>
      <c r="N19" s="13">
        <v>0.0</v>
      </c>
      <c r="O19" s="13">
        <v>0.0</v>
      </c>
      <c r="P19" s="13">
        <v>37.0</v>
      </c>
      <c r="Q19" s="13">
        <v>21.0</v>
      </c>
      <c r="R19" s="13">
        <v>0.56</v>
      </c>
      <c r="S19" s="13">
        <v>290.0</v>
      </c>
      <c r="T19" s="13">
        <v>2.0</v>
      </c>
      <c r="U19" s="13">
        <v>13.8</v>
      </c>
      <c r="V19" s="13">
        <v>0.0</v>
      </c>
      <c r="W19" s="16">
        <f>M19/SUMIF(Wolf2021FFProjections!$A$2:$A$353,$A19,Wolf2021FFProjections!$M$2:$M$353)</f>
        <v>0</v>
      </c>
      <c r="X19" s="16">
        <f>$N19/SUMIF(Wolf2021FFProjections!$A$2:$A$353,$A19,Wolf2021FFProjections!$N$2:$N$353)</f>
        <v>0</v>
      </c>
      <c r="Y19" s="16">
        <f>$P19/SUMIF(Wolf2021FFProjections!$A$2:$A$353,$A19,Wolf2021FFProjections!$P$2:$P$353)</f>
        <v>0.06208053691</v>
      </c>
      <c r="Z19" s="16">
        <f>$S19/SUMIF(Wolf2021FFProjections!$A$2:$A$353,$A19,Wolf2021FFProjections!$S$2:$S$353)</f>
        <v>0.06519784173</v>
      </c>
    </row>
    <row r="20" ht="14.25" customHeight="1">
      <c r="A20" s="13" t="s">
        <v>51</v>
      </c>
      <c r="B20" s="13" t="s">
        <v>165</v>
      </c>
      <c r="C20" s="13" t="s">
        <v>10</v>
      </c>
      <c r="D20" s="13">
        <v>183.0</v>
      </c>
      <c r="E20" s="13">
        <v>183.0</v>
      </c>
      <c r="F20" s="13">
        <v>153.0</v>
      </c>
      <c r="G20" s="13">
        <v>123.0</v>
      </c>
      <c r="H20" s="13">
        <v>0.0</v>
      </c>
      <c r="I20" s="13">
        <v>0.0</v>
      </c>
      <c r="J20" s="13">
        <v>0.0</v>
      </c>
      <c r="K20" s="13">
        <v>0.0</v>
      </c>
      <c r="L20" s="13">
        <v>0.0</v>
      </c>
      <c r="M20" s="13">
        <v>0.0</v>
      </c>
      <c r="N20" s="13">
        <v>0.0</v>
      </c>
      <c r="O20" s="13">
        <v>0.0</v>
      </c>
      <c r="P20" s="13">
        <v>93.0</v>
      </c>
      <c r="Q20" s="13">
        <v>60.0</v>
      </c>
      <c r="R20" s="13">
        <v>0.65</v>
      </c>
      <c r="S20" s="13">
        <v>750.0</v>
      </c>
      <c r="T20" s="13">
        <v>8.0</v>
      </c>
      <c r="U20" s="13">
        <v>12.5</v>
      </c>
      <c r="V20" s="13">
        <v>10.0</v>
      </c>
      <c r="W20" s="16">
        <f>M20/SUMIF(Wolf2021FFProjections!$A$2:$A$353,$A20,Wolf2021FFProjections!$M$2:$M$353)</f>
        <v>0</v>
      </c>
      <c r="X20" s="16">
        <f>$N20/SUMIF(Wolf2021FFProjections!$A$2:$A$353,$A20,Wolf2021FFProjections!$N$2:$N$353)</f>
        <v>0</v>
      </c>
      <c r="Y20" s="16">
        <f>$P20/SUMIF(Wolf2021FFProjections!$A$2:$A$353,$A20,Wolf2021FFProjections!$P$2:$P$353)</f>
        <v>0.1560402685</v>
      </c>
      <c r="Z20" s="16">
        <f>$S20/SUMIF(Wolf2021FFProjections!$A$2:$A$353,$A20,Wolf2021FFProjections!$S$2:$S$353)</f>
        <v>0.1686151079</v>
      </c>
    </row>
    <row r="21" ht="14.25" customHeight="1">
      <c r="A21" s="13" t="s">
        <v>51</v>
      </c>
      <c r="B21" s="13" t="s">
        <v>135</v>
      </c>
      <c r="C21" s="13" t="s">
        <v>10</v>
      </c>
      <c r="D21" s="13">
        <v>213.8</v>
      </c>
      <c r="E21" s="13">
        <v>213.8</v>
      </c>
      <c r="F21" s="13">
        <v>177.3</v>
      </c>
      <c r="G21" s="13">
        <v>140.8</v>
      </c>
      <c r="H21" s="13">
        <v>0.0</v>
      </c>
      <c r="I21" s="13">
        <v>0.0</v>
      </c>
      <c r="J21" s="13">
        <v>0.0</v>
      </c>
      <c r="K21" s="13">
        <v>0.0</v>
      </c>
      <c r="L21" s="13">
        <v>0.0</v>
      </c>
      <c r="M21" s="13">
        <v>5.0</v>
      </c>
      <c r="N21" s="13">
        <v>39.0</v>
      </c>
      <c r="O21" s="13">
        <v>0.0</v>
      </c>
      <c r="P21" s="13">
        <v>112.0</v>
      </c>
      <c r="Q21" s="13">
        <v>73.0</v>
      </c>
      <c r="R21" s="13">
        <v>0.65</v>
      </c>
      <c r="S21" s="13">
        <v>949.0</v>
      </c>
      <c r="T21" s="13">
        <v>7.0</v>
      </c>
      <c r="U21" s="13">
        <v>13.0</v>
      </c>
      <c r="V21" s="13">
        <v>7.8</v>
      </c>
      <c r="W21" s="16">
        <f>M21/SUMIF(Wolf2021FFProjections!$A$2:$A$353,$A21,Wolf2021FFProjections!$M$2:$M$353)</f>
        <v>0.01028806584</v>
      </c>
      <c r="X21" s="16">
        <f>$N21/SUMIF(Wolf2021FFProjections!$A$2:$A$353,$A21,Wolf2021FFProjections!$N$2:$N$353)</f>
        <v>0.01872299568</v>
      </c>
      <c r="Y21" s="16">
        <f>$P21/SUMIF(Wolf2021FFProjections!$A$2:$A$353,$A21,Wolf2021FFProjections!$P$2:$P$353)</f>
        <v>0.1879194631</v>
      </c>
      <c r="Z21" s="16">
        <f>$S21/SUMIF(Wolf2021FFProjections!$A$2:$A$353,$A21,Wolf2021FFProjections!$S$2:$S$353)</f>
        <v>0.2133543165</v>
      </c>
    </row>
    <row r="22" ht="14.25" customHeight="1">
      <c r="A22" s="13" t="s">
        <v>51</v>
      </c>
      <c r="B22" s="13" t="s">
        <v>232</v>
      </c>
      <c r="C22" s="13" t="s">
        <v>10</v>
      </c>
      <c r="D22" s="13">
        <v>174.6</v>
      </c>
      <c r="E22" s="13">
        <v>174.6</v>
      </c>
      <c r="F22" s="13">
        <v>144.6</v>
      </c>
      <c r="G22" s="13">
        <v>114.6</v>
      </c>
      <c r="H22" s="13">
        <v>0.0</v>
      </c>
      <c r="I22" s="13">
        <v>0.0</v>
      </c>
      <c r="J22" s="13">
        <v>0.0</v>
      </c>
      <c r="K22" s="13">
        <v>0.0</v>
      </c>
      <c r="L22" s="13">
        <v>0.0</v>
      </c>
      <c r="M22" s="13">
        <v>24.0</v>
      </c>
      <c r="N22" s="13">
        <v>156.0</v>
      </c>
      <c r="O22" s="13">
        <v>1.0</v>
      </c>
      <c r="P22" s="13">
        <v>87.0</v>
      </c>
      <c r="Q22" s="13">
        <v>60.0</v>
      </c>
      <c r="R22" s="13">
        <v>0.69</v>
      </c>
      <c r="S22" s="13">
        <v>630.0</v>
      </c>
      <c r="T22" s="13">
        <v>5.0</v>
      </c>
      <c r="U22" s="13">
        <v>10.5</v>
      </c>
      <c r="V22" s="13">
        <v>6.5</v>
      </c>
      <c r="W22" s="16">
        <f>M22/SUMIF(Wolf2021FFProjections!$A$2:$A$353,$A22,Wolf2021FFProjections!$M$2:$M$353)</f>
        <v>0.04938271605</v>
      </c>
      <c r="X22" s="16">
        <f>$N22/SUMIF(Wolf2021FFProjections!$A$2:$A$353,$A22,Wolf2021FFProjections!$N$2:$N$353)</f>
        <v>0.07489198272</v>
      </c>
      <c r="Y22" s="16">
        <f>$P22/SUMIF(Wolf2021FFProjections!$A$2:$A$353,$A22,Wolf2021FFProjections!$P$2:$P$353)</f>
        <v>0.1459731544</v>
      </c>
      <c r="Z22" s="16">
        <f>$S22/SUMIF(Wolf2021FFProjections!$A$2:$A$353,$A22,Wolf2021FFProjections!$S$2:$S$353)</f>
        <v>0.1416366906</v>
      </c>
    </row>
    <row r="23" ht="14.25" customHeight="1">
      <c r="A23" s="13" t="s">
        <v>51</v>
      </c>
      <c r="B23" s="13" t="s">
        <v>233</v>
      </c>
      <c r="C23" s="13" t="s">
        <v>10</v>
      </c>
      <c r="D23" s="13">
        <v>94.8</v>
      </c>
      <c r="E23" s="13">
        <v>94.8</v>
      </c>
      <c r="F23" s="13">
        <v>78.8</v>
      </c>
      <c r="G23" s="13">
        <v>62.8</v>
      </c>
      <c r="H23" s="13">
        <v>0.0</v>
      </c>
      <c r="I23" s="13">
        <v>0.0</v>
      </c>
      <c r="J23" s="13">
        <v>0.0</v>
      </c>
      <c r="K23" s="13">
        <v>0.0</v>
      </c>
      <c r="L23" s="13">
        <v>0.0</v>
      </c>
      <c r="M23" s="13">
        <v>0.0</v>
      </c>
      <c r="N23" s="13">
        <v>0.0</v>
      </c>
      <c r="O23" s="13">
        <v>0.0</v>
      </c>
      <c r="P23" s="13">
        <v>62.0</v>
      </c>
      <c r="Q23" s="13">
        <v>32.0</v>
      </c>
      <c r="R23" s="13">
        <v>0.52</v>
      </c>
      <c r="S23" s="13">
        <v>448.0</v>
      </c>
      <c r="T23" s="13">
        <v>3.0</v>
      </c>
      <c r="U23" s="13">
        <v>14.0</v>
      </c>
      <c r="V23" s="13">
        <v>10.0</v>
      </c>
      <c r="W23" s="16">
        <f>M23/SUMIF(Wolf2021FFProjections!$A$2:$A$353,$A23,Wolf2021FFProjections!$M$2:$M$353)</f>
        <v>0</v>
      </c>
      <c r="X23" s="16">
        <f>$N23/SUMIF(Wolf2021FFProjections!$A$2:$A$353,$A23,Wolf2021FFProjections!$N$2:$N$353)</f>
        <v>0</v>
      </c>
      <c r="Y23" s="16">
        <f>$P23/SUMIF(Wolf2021FFProjections!$A$2:$A$353,$A23,Wolf2021FFProjections!$P$2:$P$353)</f>
        <v>0.1040268456</v>
      </c>
      <c r="Z23" s="16">
        <f>$S23/SUMIF(Wolf2021FFProjections!$A$2:$A$353,$A23,Wolf2021FFProjections!$S$2:$S$353)</f>
        <v>0.1007194245</v>
      </c>
    </row>
    <row r="24" ht="14.25" customHeight="1">
      <c r="A24" s="13" t="s">
        <v>19</v>
      </c>
      <c r="B24" s="13" t="s">
        <v>234</v>
      </c>
      <c r="C24" s="13" t="s">
        <v>28</v>
      </c>
      <c r="D24" s="13">
        <v>278.1</v>
      </c>
      <c r="E24" s="13">
        <v>326.1</v>
      </c>
      <c r="F24" s="13">
        <v>278.1</v>
      </c>
      <c r="G24" s="13">
        <v>278.1</v>
      </c>
      <c r="H24" s="13">
        <v>526.0</v>
      </c>
      <c r="I24" s="13">
        <v>326.0</v>
      </c>
      <c r="J24" s="13">
        <v>3710.0</v>
      </c>
      <c r="K24" s="13">
        <v>24.0</v>
      </c>
      <c r="L24" s="13">
        <v>11.0</v>
      </c>
      <c r="M24" s="13">
        <v>36.0</v>
      </c>
      <c r="N24" s="13">
        <v>126.0</v>
      </c>
      <c r="O24" s="13">
        <v>1.0</v>
      </c>
      <c r="P24" s="13">
        <v>0.0</v>
      </c>
      <c r="Q24" s="13">
        <v>0.0</v>
      </c>
      <c r="R24" s="13">
        <v>0.0</v>
      </c>
      <c r="S24" s="13">
        <v>0.0</v>
      </c>
      <c r="T24" s="13">
        <v>0.0</v>
      </c>
      <c r="U24" s="13">
        <v>0.0</v>
      </c>
      <c r="V24" s="13">
        <v>3.5</v>
      </c>
      <c r="W24" s="16">
        <f>M24/SUMIF(Wolf2021FFProjections!$A$2:$A$353,$A24,Wolf2021FFProjections!$M$2:$M$353)</f>
        <v>0.07912087912</v>
      </c>
      <c r="X24" s="16">
        <f>$N24/SUMIF(Wolf2021FFProjections!$A$2:$A$353,$A24,Wolf2021FFProjections!$N$2:$N$353)</f>
        <v>0.06796116505</v>
      </c>
      <c r="Y24" s="16">
        <f>$P24/SUMIF(Wolf2021FFProjections!$A$2:$A$353,$A24,Wolf2021FFProjections!$P$2:$P$353)</f>
        <v>0</v>
      </c>
      <c r="Z24" s="16">
        <f>$S24/SUMIF(Wolf2021FFProjections!$A$2:$A$353,$A24,Wolf2021FFProjections!$S$2:$S$353)</f>
        <v>0</v>
      </c>
    </row>
    <row r="25" ht="14.25" customHeight="1">
      <c r="A25" s="13" t="s">
        <v>19</v>
      </c>
      <c r="B25" s="13" t="s">
        <v>235</v>
      </c>
      <c r="C25" s="13" t="s">
        <v>28</v>
      </c>
      <c r="D25" s="13">
        <v>42.35</v>
      </c>
      <c r="E25" s="13">
        <v>48.35</v>
      </c>
      <c r="F25" s="13">
        <v>42.35</v>
      </c>
      <c r="G25" s="13">
        <v>42.35</v>
      </c>
      <c r="H25" s="13">
        <v>58.0</v>
      </c>
      <c r="I25" s="13">
        <v>34.0</v>
      </c>
      <c r="J25" s="13">
        <v>387.0</v>
      </c>
      <c r="K25" s="13">
        <v>3.0</v>
      </c>
      <c r="L25" s="13">
        <v>0.0</v>
      </c>
      <c r="M25" s="13">
        <v>9.0</v>
      </c>
      <c r="N25" s="13">
        <v>50.0</v>
      </c>
      <c r="O25" s="13">
        <v>1.0</v>
      </c>
      <c r="P25" s="13">
        <v>0.0</v>
      </c>
      <c r="Q25" s="13">
        <v>0.0</v>
      </c>
      <c r="R25" s="13">
        <v>0.0</v>
      </c>
      <c r="S25" s="13">
        <v>0.0</v>
      </c>
      <c r="T25" s="13">
        <v>0.0</v>
      </c>
      <c r="U25" s="13">
        <v>0.0</v>
      </c>
      <c r="V25" s="13">
        <v>5.5</v>
      </c>
      <c r="W25" s="16">
        <f>M25/SUMIF(Wolf2021FFProjections!$A$2:$A$353,$A25,Wolf2021FFProjections!$M$2:$M$353)</f>
        <v>0.01978021978</v>
      </c>
      <c r="X25" s="16">
        <f>$N25/SUMIF(Wolf2021FFProjections!$A$2:$A$353,$A25,Wolf2021FFProjections!$N$2:$N$353)</f>
        <v>0.02696871629</v>
      </c>
      <c r="Y25" s="16">
        <f>$P25/SUMIF(Wolf2021FFProjections!$A$2:$A$353,$A25,Wolf2021FFProjections!$P$2:$P$353)</f>
        <v>0</v>
      </c>
      <c r="Z25" s="16">
        <f>$S25/SUMIF(Wolf2021FFProjections!$A$2:$A$353,$A25,Wolf2021FFProjections!$S$2:$S$353)</f>
        <v>0</v>
      </c>
    </row>
    <row r="26" ht="14.25" customHeight="1">
      <c r="A26" s="13" t="s">
        <v>19</v>
      </c>
      <c r="B26" s="13" t="s">
        <v>18</v>
      </c>
      <c r="C26" s="13" t="s">
        <v>13</v>
      </c>
      <c r="D26" s="13">
        <v>343.5</v>
      </c>
      <c r="E26" s="13">
        <v>343.5</v>
      </c>
      <c r="F26" s="13">
        <v>303.0</v>
      </c>
      <c r="G26" s="13">
        <v>262.5</v>
      </c>
      <c r="H26" s="13">
        <v>0.0</v>
      </c>
      <c r="I26" s="13">
        <v>0.0</v>
      </c>
      <c r="J26" s="13">
        <v>0.0</v>
      </c>
      <c r="K26" s="13">
        <v>0.0</v>
      </c>
      <c r="L26" s="13">
        <v>0.0</v>
      </c>
      <c r="M26" s="13">
        <v>273.0</v>
      </c>
      <c r="N26" s="13">
        <v>1092.0</v>
      </c>
      <c r="O26" s="13">
        <v>8.0</v>
      </c>
      <c r="P26" s="13">
        <v>93.0</v>
      </c>
      <c r="Q26" s="13">
        <v>81.0</v>
      </c>
      <c r="R26" s="13">
        <v>0.87</v>
      </c>
      <c r="S26" s="13">
        <v>753.0</v>
      </c>
      <c r="T26" s="13">
        <v>5.0</v>
      </c>
      <c r="U26" s="13">
        <v>9.3</v>
      </c>
      <c r="V26" s="13">
        <v>4.0</v>
      </c>
      <c r="W26" s="16">
        <f>M26/SUMIF(Wolf2021FFProjections!$A$2:$A$353,$A26,Wolf2021FFProjections!$M$2:$M$353)</f>
        <v>0.6</v>
      </c>
      <c r="X26" s="16">
        <f>$N26/SUMIF(Wolf2021FFProjections!$A$2:$A$353,$A26,Wolf2021FFProjections!$N$2:$N$353)</f>
        <v>0.5889967638</v>
      </c>
      <c r="Y26" s="16">
        <f>$P26/SUMIF(Wolf2021FFProjections!$A$2:$A$353,$A26,Wolf2021FFProjections!$P$2:$P$353)</f>
        <v>0.1660714286</v>
      </c>
      <c r="Z26" s="16">
        <f>$S26/SUMIF(Wolf2021FFProjections!$A$2:$A$353,$A26,Wolf2021FFProjections!$S$2:$S$353)</f>
        <v>0.1901995453</v>
      </c>
    </row>
    <row r="27" ht="14.25" customHeight="1">
      <c r="A27" s="13" t="s">
        <v>19</v>
      </c>
      <c r="B27" s="13" t="s">
        <v>236</v>
      </c>
      <c r="C27" s="13" t="s">
        <v>13</v>
      </c>
      <c r="D27" s="13">
        <v>103.1</v>
      </c>
      <c r="E27" s="13">
        <v>103.1</v>
      </c>
      <c r="F27" s="13">
        <v>92.1</v>
      </c>
      <c r="G27" s="13">
        <v>81.1</v>
      </c>
      <c r="H27" s="13">
        <v>0.0</v>
      </c>
      <c r="I27" s="13">
        <v>0.0</v>
      </c>
      <c r="J27" s="13">
        <v>0.0</v>
      </c>
      <c r="K27" s="13">
        <v>0.0</v>
      </c>
      <c r="L27" s="13">
        <v>0.0</v>
      </c>
      <c r="M27" s="13">
        <v>82.0</v>
      </c>
      <c r="N27" s="13">
        <v>344.0</v>
      </c>
      <c r="O27" s="13">
        <v>4.0</v>
      </c>
      <c r="P27" s="13">
        <v>35.0</v>
      </c>
      <c r="Q27" s="13">
        <v>22.0</v>
      </c>
      <c r="R27" s="13">
        <v>0.63</v>
      </c>
      <c r="S27" s="13">
        <v>167.0</v>
      </c>
      <c r="T27" s="13">
        <v>1.0</v>
      </c>
      <c r="U27" s="13">
        <v>7.6</v>
      </c>
      <c r="V27" s="13">
        <v>4.2</v>
      </c>
      <c r="W27" s="16">
        <f>M27/SUMIF(Wolf2021FFProjections!$A$2:$A$353,$A27,Wolf2021FFProjections!$M$2:$M$353)</f>
        <v>0.1802197802</v>
      </c>
      <c r="X27" s="16">
        <f>$N27/SUMIF(Wolf2021FFProjections!$A$2:$A$353,$A27,Wolf2021FFProjections!$N$2:$N$353)</f>
        <v>0.1855447681</v>
      </c>
      <c r="Y27" s="16">
        <f>$P27/SUMIF(Wolf2021FFProjections!$A$2:$A$353,$A27,Wolf2021FFProjections!$P$2:$P$353)</f>
        <v>0.0625</v>
      </c>
      <c r="Z27" s="16">
        <f>$S27/SUMIF(Wolf2021FFProjections!$A$2:$A$353,$A27,Wolf2021FFProjections!$S$2:$S$353)</f>
        <v>0.04218236929</v>
      </c>
    </row>
    <row r="28" ht="14.25" customHeight="1">
      <c r="A28" s="13" t="s">
        <v>19</v>
      </c>
      <c r="B28" s="13" t="s">
        <v>237</v>
      </c>
      <c r="C28" s="13" t="s">
        <v>13</v>
      </c>
      <c r="D28" s="13">
        <v>37.6</v>
      </c>
      <c r="E28" s="13">
        <v>37.6</v>
      </c>
      <c r="F28" s="13">
        <v>33.6</v>
      </c>
      <c r="G28" s="13">
        <v>29.6</v>
      </c>
      <c r="H28" s="13">
        <v>0.0</v>
      </c>
      <c r="I28" s="13">
        <v>0.0</v>
      </c>
      <c r="J28" s="13">
        <v>0.0</v>
      </c>
      <c r="K28" s="13">
        <v>0.0</v>
      </c>
      <c r="L28" s="13">
        <v>0.0</v>
      </c>
      <c r="M28" s="13">
        <v>46.0</v>
      </c>
      <c r="N28" s="13">
        <v>184.0</v>
      </c>
      <c r="O28" s="13">
        <v>1.0</v>
      </c>
      <c r="P28" s="13">
        <v>12.0</v>
      </c>
      <c r="Q28" s="13">
        <v>8.0</v>
      </c>
      <c r="R28" s="13">
        <v>0.67</v>
      </c>
      <c r="S28" s="13">
        <v>52.0</v>
      </c>
      <c r="T28" s="13">
        <v>0.0</v>
      </c>
      <c r="U28" s="13">
        <v>6.5</v>
      </c>
      <c r="V28" s="13">
        <v>4.0</v>
      </c>
      <c r="W28" s="16">
        <f>M28/SUMIF(Wolf2021FFProjections!$A$2:$A$353,$A28,Wolf2021FFProjections!$M$2:$M$353)</f>
        <v>0.1010989011</v>
      </c>
      <c r="X28" s="16">
        <f>$N28/SUMIF(Wolf2021FFProjections!$A$2:$A$353,$A28,Wolf2021FFProjections!$N$2:$N$353)</f>
        <v>0.09924487594</v>
      </c>
      <c r="Y28" s="16">
        <f>$P28/SUMIF(Wolf2021FFProjections!$A$2:$A$353,$A28,Wolf2021FFProjections!$P$2:$P$353)</f>
        <v>0.02142857143</v>
      </c>
      <c r="Z28" s="16">
        <f>$S28/SUMIF(Wolf2021FFProjections!$A$2:$A$353,$A28,Wolf2021FFProjections!$S$2:$S$353)</f>
        <v>0.01313462996</v>
      </c>
    </row>
    <row r="29" ht="14.25" customHeight="1">
      <c r="A29" s="13" t="s">
        <v>19</v>
      </c>
      <c r="B29" s="13" t="s">
        <v>238</v>
      </c>
      <c r="C29" s="13" t="s">
        <v>31</v>
      </c>
      <c r="D29" s="13">
        <v>67.2</v>
      </c>
      <c r="E29" s="13">
        <v>67.2</v>
      </c>
      <c r="F29" s="13">
        <v>55.7</v>
      </c>
      <c r="G29" s="13">
        <v>44.2</v>
      </c>
      <c r="H29" s="13">
        <v>0.0</v>
      </c>
      <c r="I29" s="13">
        <v>0.0</v>
      </c>
      <c r="J29" s="13">
        <v>0.0</v>
      </c>
      <c r="K29" s="13">
        <v>0.0</v>
      </c>
      <c r="L29" s="13">
        <v>0.0</v>
      </c>
      <c r="M29" s="13">
        <v>0.0</v>
      </c>
      <c r="N29" s="13">
        <v>0.0</v>
      </c>
      <c r="O29" s="13">
        <v>0.0</v>
      </c>
      <c r="P29" s="13">
        <v>41.0</v>
      </c>
      <c r="Q29" s="13">
        <v>23.0</v>
      </c>
      <c r="R29" s="13">
        <v>0.56</v>
      </c>
      <c r="S29" s="13">
        <v>262.0</v>
      </c>
      <c r="T29" s="13">
        <v>3.0</v>
      </c>
      <c r="U29" s="13">
        <v>11.4</v>
      </c>
      <c r="V29" s="13">
        <v>0.0</v>
      </c>
      <c r="W29" s="16">
        <f>M29/SUMIF(Wolf2021FFProjections!$A$2:$A$353,$A29,Wolf2021FFProjections!$M$2:$M$353)</f>
        <v>0</v>
      </c>
      <c r="X29" s="16">
        <f>$N29/SUMIF(Wolf2021FFProjections!$A$2:$A$353,$A29,Wolf2021FFProjections!$N$2:$N$353)</f>
        <v>0</v>
      </c>
      <c r="Y29" s="16">
        <f>$P29/SUMIF(Wolf2021FFProjections!$A$2:$A$353,$A29,Wolf2021FFProjections!$P$2:$P$353)</f>
        <v>0.07321428571</v>
      </c>
      <c r="Z29" s="16">
        <f>$S29/SUMIF(Wolf2021FFProjections!$A$2:$A$353,$A29,Wolf2021FFProjections!$S$2:$S$353)</f>
        <v>0.06617832786</v>
      </c>
    </row>
    <row r="30" ht="14.25" customHeight="1">
      <c r="A30" s="13" t="s">
        <v>19</v>
      </c>
      <c r="B30" s="13" t="s">
        <v>239</v>
      </c>
      <c r="C30" s="13" t="s">
        <v>31</v>
      </c>
      <c r="D30" s="13">
        <v>34.3</v>
      </c>
      <c r="E30" s="13">
        <v>34.3</v>
      </c>
      <c r="F30" s="13">
        <v>27.8</v>
      </c>
      <c r="G30" s="13">
        <v>21.3</v>
      </c>
      <c r="H30" s="13">
        <v>0.0</v>
      </c>
      <c r="I30" s="13">
        <v>0.0</v>
      </c>
      <c r="J30" s="13">
        <v>0.0</v>
      </c>
      <c r="K30" s="13">
        <v>0.0</v>
      </c>
      <c r="L30" s="13">
        <v>0.0</v>
      </c>
      <c r="M30" s="13">
        <v>0.0</v>
      </c>
      <c r="N30" s="13">
        <v>0.0</v>
      </c>
      <c r="O30" s="13">
        <v>0.0</v>
      </c>
      <c r="P30" s="13">
        <v>23.0</v>
      </c>
      <c r="Q30" s="13">
        <v>13.0</v>
      </c>
      <c r="R30" s="13">
        <v>0.57</v>
      </c>
      <c r="S30" s="13">
        <v>153.0</v>
      </c>
      <c r="T30" s="13">
        <v>1.0</v>
      </c>
      <c r="U30" s="13">
        <v>11.8</v>
      </c>
      <c r="V30" s="13">
        <v>0.0</v>
      </c>
      <c r="W30" s="16">
        <f>M30/SUMIF(Wolf2021FFProjections!$A$2:$A$353,$A30,Wolf2021FFProjections!$M$2:$M$353)</f>
        <v>0</v>
      </c>
      <c r="X30" s="16">
        <f>$N30/SUMIF(Wolf2021FFProjections!$A$2:$A$353,$A30,Wolf2021FFProjections!$N$2:$N$353)</f>
        <v>0</v>
      </c>
      <c r="Y30" s="16">
        <f>$P30/SUMIF(Wolf2021FFProjections!$A$2:$A$353,$A30,Wolf2021FFProjections!$P$2:$P$353)</f>
        <v>0.04107142857</v>
      </c>
      <c r="Z30" s="16">
        <f>$S30/SUMIF(Wolf2021FFProjections!$A$2:$A$353,$A30,Wolf2021FFProjections!$S$2:$S$353)</f>
        <v>0.03864612276</v>
      </c>
    </row>
    <row r="31" ht="14.25" customHeight="1">
      <c r="A31" s="13" t="s">
        <v>19</v>
      </c>
      <c r="B31" s="13" t="s">
        <v>102</v>
      </c>
      <c r="C31" s="13" t="s">
        <v>10</v>
      </c>
      <c r="D31" s="13">
        <v>239.5</v>
      </c>
      <c r="E31" s="13">
        <v>239.5</v>
      </c>
      <c r="F31" s="13">
        <v>198.0</v>
      </c>
      <c r="G31" s="13">
        <v>156.5</v>
      </c>
      <c r="H31" s="13">
        <v>0.0</v>
      </c>
      <c r="I31" s="13">
        <v>0.0</v>
      </c>
      <c r="J31" s="13">
        <v>0.0</v>
      </c>
      <c r="K31" s="13">
        <v>0.0</v>
      </c>
      <c r="L31" s="13">
        <v>0.0</v>
      </c>
      <c r="M31" s="13">
        <v>9.0</v>
      </c>
      <c r="N31" s="13">
        <v>58.0</v>
      </c>
      <c r="O31" s="13">
        <v>0.0</v>
      </c>
      <c r="P31" s="13">
        <v>140.0</v>
      </c>
      <c r="Q31" s="13">
        <v>83.0</v>
      </c>
      <c r="R31" s="13">
        <v>0.59</v>
      </c>
      <c r="S31" s="13">
        <v>1087.0</v>
      </c>
      <c r="T31" s="13">
        <v>7.0</v>
      </c>
      <c r="U31" s="13">
        <v>13.1</v>
      </c>
      <c r="V31" s="13">
        <v>6.4</v>
      </c>
      <c r="W31" s="16">
        <f>M31/SUMIF(Wolf2021FFProjections!$A$2:$A$353,$A31,Wolf2021FFProjections!$M$2:$M$353)</f>
        <v>0.01978021978</v>
      </c>
      <c r="X31" s="16">
        <f>$N31/SUMIF(Wolf2021FFProjections!$A$2:$A$353,$A31,Wolf2021FFProjections!$N$2:$N$353)</f>
        <v>0.0312837109</v>
      </c>
      <c r="Y31" s="16">
        <f>$P31/SUMIF(Wolf2021FFProjections!$A$2:$A$353,$A31,Wolf2021FFProjections!$P$2:$P$353)</f>
        <v>0.25</v>
      </c>
      <c r="Z31" s="16">
        <f>$S31/SUMIF(Wolf2021FFProjections!$A$2:$A$353,$A31,Wolf2021FFProjections!$S$2:$S$353)</f>
        <v>0.2745642839</v>
      </c>
    </row>
    <row r="32" ht="14.25" customHeight="1">
      <c r="A32" s="13" t="s">
        <v>19</v>
      </c>
      <c r="B32" s="13" t="s">
        <v>240</v>
      </c>
      <c r="C32" s="13" t="s">
        <v>10</v>
      </c>
      <c r="D32" s="13">
        <v>178.5</v>
      </c>
      <c r="E32" s="13">
        <v>178.5</v>
      </c>
      <c r="F32" s="13">
        <v>145.5</v>
      </c>
      <c r="G32" s="13">
        <v>112.5</v>
      </c>
      <c r="H32" s="13">
        <v>0.0</v>
      </c>
      <c r="I32" s="13">
        <v>0.0</v>
      </c>
      <c r="J32" s="13">
        <v>0.0</v>
      </c>
      <c r="K32" s="13">
        <v>0.0</v>
      </c>
      <c r="L32" s="13">
        <v>0.0</v>
      </c>
      <c r="M32" s="13">
        <v>0.0</v>
      </c>
      <c r="N32" s="13">
        <v>0.0</v>
      </c>
      <c r="O32" s="13">
        <v>0.0</v>
      </c>
      <c r="P32" s="13">
        <v>117.0</v>
      </c>
      <c r="Q32" s="13">
        <v>66.0</v>
      </c>
      <c r="R32" s="13">
        <v>0.56</v>
      </c>
      <c r="S32" s="13">
        <v>825.0</v>
      </c>
      <c r="T32" s="13">
        <v>5.0</v>
      </c>
      <c r="U32" s="13">
        <v>12.5</v>
      </c>
      <c r="V32" s="13">
        <v>0.0</v>
      </c>
      <c r="W32" s="16">
        <f>M32/SUMIF(Wolf2021FFProjections!$A$2:$A$353,$A32,Wolf2021FFProjections!$M$2:$M$353)</f>
        <v>0</v>
      </c>
      <c r="X32" s="16">
        <f>$N32/SUMIF(Wolf2021FFProjections!$A$2:$A$353,$A32,Wolf2021FFProjections!$N$2:$N$353)</f>
        <v>0</v>
      </c>
      <c r="Y32" s="16">
        <f>$P32/SUMIF(Wolf2021FFProjections!$A$2:$A$353,$A32,Wolf2021FFProjections!$P$2:$P$353)</f>
        <v>0.2089285714</v>
      </c>
      <c r="Z32" s="16">
        <f>$S32/SUMIF(Wolf2021FFProjections!$A$2:$A$353,$A32,Wolf2021FFProjections!$S$2:$S$353)</f>
        <v>0.208385956</v>
      </c>
    </row>
    <row r="33" ht="14.25" customHeight="1">
      <c r="A33" s="13" t="s">
        <v>19</v>
      </c>
      <c r="B33" s="13" t="s">
        <v>241</v>
      </c>
      <c r="C33" s="13" t="s">
        <v>10</v>
      </c>
      <c r="D33" s="13">
        <v>100.4</v>
      </c>
      <c r="E33" s="13">
        <v>100.4</v>
      </c>
      <c r="F33" s="13">
        <v>82.4</v>
      </c>
      <c r="G33" s="13">
        <v>64.4</v>
      </c>
      <c r="H33" s="13">
        <v>0.0</v>
      </c>
      <c r="I33" s="13">
        <v>0.0</v>
      </c>
      <c r="J33" s="13">
        <v>0.0</v>
      </c>
      <c r="K33" s="13">
        <v>0.0</v>
      </c>
      <c r="L33" s="13">
        <v>0.0</v>
      </c>
      <c r="M33" s="13">
        <v>0.0</v>
      </c>
      <c r="N33" s="13">
        <v>0.0</v>
      </c>
      <c r="O33" s="13">
        <v>0.0</v>
      </c>
      <c r="P33" s="13">
        <v>70.0</v>
      </c>
      <c r="Q33" s="13">
        <v>36.0</v>
      </c>
      <c r="R33" s="13">
        <v>0.51</v>
      </c>
      <c r="S33" s="13">
        <v>464.0</v>
      </c>
      <c r="T33" s="13">
        <v>3.0</v>
      </c>
      <c r="U33" s="13">
        <v>12.9</v>
      </c>
      <c r="V33" s="13">
        <v>10.0</v>
      </c>
      <c r="W33" s="16">
        <f>M33/SUMIF(Wolf2021FFProjections!$A$2:$A$353,$A33,Wolf2021FFProjections!$M$2:$M$353)</f>
        <v>0</v>
      </c>
      <c r="X33" s="16">
        <f>$N33/SUMIF(Wolf2021FFProjections!$A$2:$A$353,$A33,Wolf2021FFProjections!$N$2:$N$353)</f>
        <v>0</v>
      </c>
      <c r="Y33" s="16">
        <f>$P33/SUMIF(Wolf2021FFProjections!$A$2:$A$353,$A33,Wolf2021FFProjections!$P$2:$P$353)</f>
        <v>0.125</v>
      </c>
      <c r="Z33" s="16">
        <f>$S33/SUMIF(Wolf2021FFProjections!$A$2:$A$353,$A33,Wolf2021FFProjections!$S$2:$S$353)</f>
        <v>0.1172013135</v>
      </c>
    </row>
    <row r="34" ht="14.25" customHeight="1">
      <c r="A34" s="13" t="s">
        <v>19</v>
      </c>
      <c r="B34" s="13" t="s">
        <v>242</v>
      </c>
      <c r="C34" s="13" t="s">
        <v>10</v>
      </c>
      <c r="D34" s="13">
        <v>46.6</v>
      </c>
      <c r="E34" s="13">
        <v>46.6</v>
      </c>
      <c r="F34" s="13">
        <v>39.1</v>
      </c>
      <c r="G34" s="13">
        <v>31.6</v>
      </c>
      <c r="H34" s="13">
        <v>0.0</v>
      </c>
      <c r="I34" s="13">
        <v>0.0</v>
      </c>
      <c r="J34" s="13">
        <v>0.0</v>
      </c>
      <c r="K34" s="13">
        <v>0.0</v>
      </c>
      <c r="L34" s="13">
        <v>0.0</v>
      </c>
      <c r="M34" s="13">
        <v>0.0</v>
      </c>
      <c r="N34" s="13">
        <v>0.0</v>
      </c>
      <c r="O34" s="13">
        <v>0.0</v>
      </c>
      <c r="P34" s="13">
        <v>29.0</v>
      </c>
      <c r="Q34" s="13">
        <v>15.0</v>
      </c>
      <c r="R34" s="13">
        <v>0.52</v>
      </c>
      <c r="S34" s="13">
        <v>196.0</v>
      </c>
      <c r="T34" s="13">
        <v>2.0</v>
      </c>
      <c r="U34" s="13">
        <v>13.1</v>
      </c>
      <c r="V34" s="13">
        <v>1.7</v>
      </c>
      <c r="W34" s="16">
        <f>M34/SUMIF(Wolf2021FFProjections!$A$2:$A$353,$A34,Wolf2021FFProjections!$M$2:$M$353)</f>
        <v>0</v>
      </c>
      <c r="X34" s="16">
        <f>$N34/SUMIF(Wolf2021FFProjections!$A$2:$A$353,$A34,Wolf2021FFProjections!$N$2:$N$353)</f>
        <v>0</v>
      </c>
      <c r="Y34" s="16">
        <f>$P34/SUMIF(Wolf2021FFProjections!$A$2:$A$353,$A34,Wolf2021FFProjections!$P$2:$P$353)</f>
        <v>0.05178571429</v>
      </c>
      <c r="Z34" s="16">
        <f>$S34/SUMIF(Wolf2021FFProjections!$A$2:$A$353,$A34,Wolf2021FFProjections!$S$2:$S$353)</f>
        <v>0.04950745138</v>
      </c>
    </row>
    <row r="35" ht="14.25" customHeight="1">
      <c r="A35" s="13" t="s">
        <v>63</v>
      </c>
      <c r="B35" s="13" t="s">
        <v>171</v>
      </c>
      <c r="C35" s="13" t="s">
        <v>28</v>
      </c>
      <c r="D35" s="13">
        <v>338.1</v>
      </c>
      <c r="E35" s="13">
        <v>388.1</v>
      </c>
      <c r="F35" s="13">
        <v>338.1</v>
      </c>
      <c r="G35" s="13">
        <v>338.1</v>
      </c>
      <c r="H35" s="13">
        <v>500.0</v>
      </c>
      <c r="I35" s="13">
        <v>305.0</v>
      </c>
      <c r="J35" s="13">
        <v>3406.0</v>
      </c>
      <c r="K35" s="13">
        <v>25.0</v>
      </c>
      <c r="L35" s="13">
        <v>11.0</v>
      </c>
      <c r="M35" s="13">
        <v>105.0</v>
      </c>
      <c r="N35" s="13">
        <v>598.0</v>
      </c>
      <c r="O35" s="13">
        <v>5.0</v>
      </c>
      <c r="P35" s="13">
        <v>0.0</v>
      </c>
      <c r="Q35" s="13">
        <v>0.0</v>
      </c>
      <c r="R35" s="13">
        <v>0.0</v>
      </c>
      <c r="S35" s="13">
        <v>0.0</v>
      </c>
      <c r="T35" s="13">
        <v>0.0</v>
      </c>
      <c r="U35" s="13">
        <v>0.0</v>
      </c>
      <c r="V35" s="13">
        <v>5.7</v>
      </c>
      <c r="W35" s="16">
        <f>M35/SUMIF(Wolf2021FFProjections!$A$2:$A$353,$A35,Wolf2021FFProjections!$M$2:$M$353)</f>
        <v>0.2104208417</v>
      </c>
      <c r="X35" s="16">
        <f>$N35/SUMIF(Wolf2021FFProjections!$A$2:$A$353,$A35,Wolf2021FFProjections!$N$2:$N$353)</f>
        <v>0.2617067834</v>
      </c>
      <c r="Y35" s="16">
        <f>$P35/SUMIF(Wolf2021FFProjections!$A$2:$A$353,$A35,Wolf2021FFProjections!$P$2:$P$353)</f>
        <v>0</v>
      </c>
      <c r="Z35" s="16">
        <f>$S35/SUMIF(Wolf2021FFProjections!$A$2:$A$353,$A35,Wolf2021FFProjections!$S$2:$S$353)</f>
        <v>0</v>
      </c>
    </row>
    <row r="36" ht="14.25" customHeight="1">
      <c r="A36" s="13" t="s">
        <v>63</v>
      </c>
      <c r="B36" s="13" t="s">
        <v>243</v>
      </c>
      <c r="C36" s="13" t="s">
        <v>28</v>
      </c>
      <c r="D36" s="13">
        <v>3.35</v>
      </c>
      <c r="E36" s="13">
        <v>3.35</v>
      </c>
      <c r="F36" s="13">
        <v>3.35</v>
      </c>
      <c r="G36" s="13">
        <v>3.35</v>
      </c>
      <c r="H36" s="13">
        <v>10.0</v>
      </c>
      <c r="I36" s="13">
        <v>6.0</v>
      </c>
      <c r="J36" s="13">
        <v>67.0</v>
      </c>
      <c r="K36" s="13">
        <v>0.0</v>
      </c>
      <c r="L36" s="13">
        <v>0.0</v>
      </c>
      <c r="M36" s="13">
        <v>0.0</v>
      </c>
      <c r="N36" s="13">
        <v>0.0</v>
      </c>
      <c r="O36" s="13">
        <v>0.0</v>
      </c>
      <c r="P36" s="13">
        <v>0.0</v>
      </c>
      <c r="Q36" s="13">
        <v>0.0</v>
      </c>
      <c r="R36" s="13">
        <v>0.0</v>
      </c>
      <c r="S36" s="13">
        <v>0.0</v>
      </c>
      <c r="T36" s="13">
        <v>0.0</v>
      </c>
      <c r="U36" s="13">
        <v>0.0</v>
      </c>
      <c r="V36" s="13">
        <v>2.5</v>
      </c>
      <c r="W36" s="16">
        <f>M36/SUMIF(Wolf2021FFProjections!$A$2:$A$353,$A36,Wolf2021FFProjections!$M$2:$M$353)</f>
        <v>0</v>
      </c>
      <c r="X36" s="16">
        <f>$N36/SUMIF(Wolf2021FFProjections!$A$2:$A$353,$A36,Wolf2021FFProjections!$N$2:$N$353)</f>
        <v>0</v>
      </c>
      <c r="Y36" s="16">
        <f>$P36/SUMIF(Wolf2021FFProjections!$A$2:$A$353,$A36,Wolf2021FFProjections!$P$2:$P$353)</f>
        <v>0</v>
      </c>
      <c r="Z36" s="16">
        <f>$S36/SUMIF(Wolf2021FFProjections!$A$2:$A$353,$A36,Wolf2021FFProjections!$S$2:$S$353)</f>
        <v>0</v>
      </c>
    </row>
    <row r="37" ht="14.25" customHeight="1">
      <c r="A37" s="13" t="s">
        <v>63</v>
      </c>
      <c r="B37" s="13" t="s">
        <v>62</v>
      </c>
      <c r="C37" s="13" t="s">
        <v>13</v>
      </c>
      <c r="D37" s="13">
        <v>240.2</v>
      </c>
      <c r="E37" s="13">
        <v>240.2</v>
      </c>
      <c r="F37" s="13">
        <v>220.2</v>
      </c>
      <c r="G37" s="13">
        <v>200.2</v>
      </c>
      <c r="H37" s="13">
        <v>0.0</v>
      </c>
      <c r="I37" s="13">
        <v>0.0</v>
      </c>
      <c r="J37" s="13">
        <v>0.0</v>
      </c>
      <c r="K37" s="13">
        <v>0.0</v>
      </c>
      <c r="L37" s="13">
        <v>0.0</v>
      </c>
      <c r="M37" s="13">
        <v>264.0</v>
      </c>
      <c r="N37" s="13">
        <v>1082.0</v>
      </c>
      <c r="O37" s="13">
        <v>8.0</v>
      </c>
      <c r="P37" s="13">
        <v>51.0</v>
      </c>
      <c r="Q37" s="13">
        <v>40.0</v>
      </c>
      <c r="R37" s="13">
        <v>0.78</v>
      </c>
      <c r="S37" s="13">
        <v>320.0</v>
      </c>
      <c r="T37" s="13">
        <v>2.0</v>
      </c>
      <c r="U37" s="13">
        <v>8.0</v>
      </c>
      <c r="V37" s="13">
        <v>4.1</v>
      </c>
      <c r="W37" s="16">
        <f>M37/SUMIF(Wolf2021FFProjections!$A$2:$A$353,$A37,Wolf2021FFProjections!$M$2:$M$353)</f>
        <v>0.5290581162</v>
      </c>
      <c r="X37" s="16">
        <f>$N37/SUMIF(Wolf2021FFProjections!$A$2:$A$353,$A37,Wolf2021FFProjections!$N$2:$N$353)</f>
        <v>0.4735229759</v>
      </c>
      <c r="Y37" s="16">
        <f>$P37/SUMIF(Wolf2021FFProjections!$A$2:$A$353,$A37,Wolf2021FFProjections!$P$2:$P$353)</f>
        <v>0.1007905138</v>
      </c>
      <c r="Z37" s="16">
        <f>$S37/SUMIF(Wolf2021FFProjections!$A$2:$A$353,$A37,Wolf2021FFProjections!$S$2:$S$353)</f>
        <v>0.09294220157</v>
      </c>
    </row>
    <row r="38" ht="14.25" customHeight="1">
      <c r="A38" s="13" t="s">
        <v>63</v>
      </c>
      <c r="B38" s="13" t="s">
        <v>244</v>
      </c>
      <c r="C38" s="13" t="s">
        <v>13</v>
      </c>
      <c r="D38" s="13">
        <v>99.7</v>
      </c>
      <c r="E38" s="13">
        <v>99.7</v>
      </c>
      <c r="F38" s="13">
        <v>89.2</v>
      </c>
      <c r="G38" s="13">
        <v>78.7</v>
      </c>
      <c r="H38" s="13">
        <v>0.0</v>
      </c>
      <c r="I38" s="13">
        <v>0.0</v>
      </c>
      <c r="J38" s="13">
        <v>0.0</v>
      </c>
      <c r="K38" s="13">
        <v>0.0</v>
      </c>
      <c r="L38" s="13">
        <v>0.0</v>
      </c>
      <c r="M38" s="13">
        <v>105.0</v>
      </c>
      <c r="N38" s="13">
        <v>452.0</v>
      </c>
      <c r="O38" s="13">
        <v>2.0</v>
      </c>
      <c r="P38" s="13">
        <v>26.0</v>
      </c>
      <c r="Q38" s="13">
        <v>21.0</v>
      </c>
      <c r="R38" s="13">
        <v>0.81</v>
      </c>
      <c r="S38" s="13">
        <v>155.0</v>
      </c>
      <c r="T38" s="13">
        <v>1.0</v>
      </c>
      <c r="U38" s="13">
        <v>7.4</v>
      </c>
      <c r="V38" s="13">
        <v>4.3</v>
      </c>
      <c r="W38" s="16">
        <f>M38/SUMIF(Wolf2021FFProjections!$A$2:$A$353,$A38,Wolf2021FFProjections!$M$2:$M$353)</f>
        <v>0.2104208417</v>
      </c>
      <c r="X38" s="16">
        <f>$N38/SUMIF(Wolf2021FFProjections!$A$2:$A$353,$A38,Wolf2021FFProjections!$N$2:$N$353)</f>
        <v>0.1978118162</v>
      </c>
      <c r="Y38" s="16">
        <f>$P38/SUMIF(Wolf2021FFProjections!$A$2:$A$353,$A38,Wolf2021FFProjections!$P$2:$P$353)</f>
        <v>0.05138339921</v>
      </c>
      <c r="Z38" s="16">
        <f>$S38/SUMIF(Wolf2021FFProjections!$A$2:$A$353,$A38,Wolf2021FFProjections!$S$2:$S$353)</f>
        <v>0.04501887888</v>
      </c>
    </row>
    <row r="39" ht="14.25" customHeight="1">
      <c r="A39" s="13" t="s">
        <v>63</v>
      </c>
      <c r="B39" s="13" t="s">
        <v>245</v>
      </c>
      <c r="C39" s="13" t="s">
        <v>13</v>
      </c>
      <c r="D39" s="13">
        <v>9.7</v>
      </c>
      <c r="E39" s="13">
        <v>9.7</v>
      </c>
      <c r="F39" s="13">
        <v>8.2</v>
      </c>
      <c r="G39" s="13">
        <v>6.7</v>
      </c>
      <c r="H39" s="13">
        <v>0.0</v>
      </c>
      <c r="I39" s="13">
        <v>0.0</v>
      </c>
      <c r="J39" s="13">
        <v>0.0</v>
      </c>
      <c r="K39" s="13">
        <v>0.0</v>
      </c>
      <c r="L39" s="13">
        <v>0.0</v>
      </c>
      <c r="M39" s="13">
        <v>10.0</v>
      </c>
      <c r="N39" s="13">
        <v>41.0</v>
      </c>
      <c r="O39" s="13">
        <v>0.0</v>
      </c>
      <c r="P39" s="13">
        <v>5.0</v>
      </c>
      <c r="Q39" s="13">
        <v>3.0</v>
      </c>
      <c r="R39" s="13">
        <v>0.6</v>
      </c>
      <c r="S39" s="13">
        <v>26.0</v>
      </c>
      <c r="T39" s="13">
        <v>0.0</v>
      </c>
      <c r="U39" s="13">
        <v>8.7</v>
      </c>
      <c r="V39" s="13">
        <v>4.1</v>
      </c>
      <c r="W39" s="16">
        <f>M39/SUMIF(Wolf2021FFProjections!$A$2:$A$353,$A39,Wolf2021FFProjections!$M$2:$M$353)</f>
        <v>0.02004008016</v>
      </c>
      <c r="X39" s="16">
        <f>$N39/SUMIF(Wolf2021FFProjections!$A$2:$A$353,$A39,Wolf2021FFProjections!$N$2:$N$353)</f>
        <v>0.01794310722</v>
      </c>
      <c r="Y39" s="16">
        <f>$P39/SUMIF(Wolf2021FFProjections!$A$2:$A$353,$A39,Wolf2021FFProjections!$P$2:$P$353)</f>
        <v>0.009881422925</v>
      </c>
      <c r="Z39" s="16">
        <f>$S39/SUMIF(Wolf2021FFProjections!$A$2:$A$353,$A39,Wolf2021FFProjections!$S$2:$S$353)</f>
        <v>0.007551553877</v>
      </c>
    </row>
    <row r="40" ht="14.25" customHeight="1">
      <c r="A40" s="13" t="s">
        <v>63</v>
      </c>
      <c r="B40" s="13" t="s">
        <v>164</v>
      </c>
      <c r="C40" s="13" t="s">
        <v>31</v>
      </c>
      <c r="D40" s="13">
        <v>153.0</v>
      </c>
      <c r="E40" s="13">
        <v>153.0</v>
      </c>
      <c r="F40" s="13">
        <v>125.0</v>
      </c>
      <c r="G40" s="13">
        <v>97.0</v>
      </c>
      <c r="H40" s="13">
        <v>0.0</v>
      </c>
      <c r="I40" s="13">
        <v>0.0</v>
      </c>
      <c r="J40" s="13">
        <v>0.0</v>
      </c>
      <c r="K40" s="13">
        <v>0.0</v>
      </c>
      <c r="L40" s="13">
        <v>0.0</v>
      </c>
      <c r="M40" s="13">
        <v>0.0</v>
      </c>
      <c r="N40" s="13">
        <v>0.0</v>
      </c>
      <c r="O40" s="13">
        <v>0.0</v>
      </c>
      <c r="P40" s="13">
        <v>92.0</v>
      </c>
      <c r="Q40" s="13">
        <v>56.0</v>
      </c>
      <c r="R40" s="13">
        <v>0.61</v>
      </c>
      <c r="S40" s="13">
        <v>610.0</v>
      </c>
      <c r="T40" s="13">
        <v>6.0</v>
      </c>
      <c r="U40" s="13">
        <v>10.9</v>
      </c>
      <c r="V40" s="13">
        <v>0.0</v>
      </c>
      <c r="W40" s="16">
        <f>M40/SUMIF(Wolf2021FFProjections!$A$2:$A$353,$A40,Wolf2021FFProjections!$M$2:$M$353)</f>
        <v>0</v>
      </c>
      <c r="X40" s="16">
        <f>$N40/SUMIF(Wolf2021FFProjections!$A$2:$A$353,$A40,Wolf2021FFProjections!$N$2:$N$353)</f>
        <v>0</v>
      </c>
      <c r="Y40" s="16">
        <f>$P40/SUMIF(Wolf2021FFProjections!$A$2:$A$353,$A40,Wolf2021FFProjections!$P$2:$P$353)</f>
        <v>0.1818181818</v>
      </c>
      <c r="Z40" s="16">
        <f>$S40/SUMIF(Wolf2021FFProjections!$A$2:$A$353,$A40,Wolf2021FFProjections!$S$2:$S$353)</f>
        <v>0.1771710717</v>
      </c>
    </row>
    <row r="41" ht="14.25" customHeight="1">
      <c r="A41" s="13" t="s">
        <v>63</v>
      </c>
      <c r="B41" s="13" t="s">
        <v>246</v>
      </c>
      <c r="C41" s="13" t="s">
        <v>31</v>
      </c>
      <c r="D41" s="13">
        <v>56.1</v>
      </c>
      <c r="E41" s="13">
        <v>56.1</v>
      </c>
      <c r="F41" s="13">
        <v>45.6</v>
      </c>
      <c r="G41" s="13">
        <v>35.1</v>
      </c>
      <c r="H41" s="13">
        <v>0.0</v>
      </c>
      <c r="I41" s="13">
        <v>0.0</v>
      </c>
      <c r="J41" s="13">
        <v>0.0</v>
      </c>
      <c r="K41" s="13">
        <v>0.0</v>
      </c>
      <c r="L41" s="13">
        <v>0.0</v>
      </c>
      <c r="M41" s="13">
        <v>0.0</v>
      </c>
      <c r="N41" s="13">
        <v>0.0</v>
      </c>
      <c r="O41" s="13">
        <v>0.0</v>
      </c>
      <c r="P41" s="13">
        <v>36.0</v>
      </c>
      <c r="Q41" s="13">
        <v>21.0</v>
      </c>
      <c r="R41" s="13">
        <v>0.58</v>
      </c>
      <c r="S41" s="13">
        <v>231.0</v>
      </c>
      <c r="T41" s="13">
        <v>2.0</v>
      </c>
      <c r="U41" s="13">
        <v>11.0</v>
      </c>
      <c r="V41" s="13">
        <v>0.0</v>
      </c>
      <c r="W41" s="16">
        <f>M41/SUMIF(Wolf2021FFProjections!$A$2:$A$353,$A41,Wolf2021FFProjections!$M$2:$M$353)</f>
        <v>0</v>
      </c>
      <c r="X41" s="16">
        <f>$N41/SUMIF(Wolf2021FFProjections!$A$2:$A$353,$A41,Wolf2021FFProjections!$N$2:$N$353)</f>
        <v>0</v>
      </c>
      <c r="Y41" s="16">
        <f>$P41/SUMIF(Wolf2021FFProjections!$A$2:$A$353,$A41,Wolf2021FFProjections!$P$2:$P$353)</f>
        <v>0.07114624506</v>
      </c>
      <c r="Z41" s="16">
        <f>$S41/SUMIF(Wolf2021FFProjections!$A$2:$A$353,$A41,Wolf2021FFProjections!$S$2:$S$353)</f>
        <v>0.06709265176</v>
      </c>
    </row>
    <row r="42" ht="14.25" customHeight="1">
      <c r="A42" s="13" t="s">
        <v>63</v>
      </c>
      <c r="B42" s="13" t="s">
        <v>124</v>
      </c>
      <c r="C42" s="13" t="s">
        <v>10</v>
      </c>
      <c r="D42" s="13">
        <v>229.4</v>
      </c>
      <c r="E42" s="13">
        <v>229.4</v>
      </c>
      <c r="F42" s="13">
        <v>187.9</v>
      </c>
      <c r="G42" s="13">
        <v>146.4</v>
      </c>
      <c r="H42" s="13">
        <v>0.0</v>
      </c>
      <c r="I42" s="13">
        <v>0.0</v>
      </c>
      <c r="J42" s="13">
        <v>0.0</v>
      </c>
      <c r="K42" s="13">
        <v>0.0</v>
      </c>
      <c r="L42" s="13">
        <v>0.0</v>
      </c>
      <c r="M42" s="13">
        <v>0.0</v>
      </c>
      <c r="N42" s="13">
        <v>0.0</v>
      </c>
      <c r="O42" s="13">
        <v>0.0</v>
      </c>
      <c r="P42" s="13">
        <v>143.0</v>
      </c>
      <c r="Q42" s="13">
        <v>83.0</v>
      </c>
      <c r="R42" s="13">
        <v>0.58</v>
      </c>
      <c r="S42" s="13">
        <v>1104.0</v>
      </c>
      <c r="T42" s="13">
        <v>6.0</v>
      </c>
      <c r="U42" s="13">
        <v>13.3</v>
      </c>
      <c r="V42" s="13">
        <v>8.0</v>
      </c>
      <c r="W42" s="16">
        <f>M42/SUMIF(Wolf2021FFProjections!$A$2:$A$353,$A42,Wolf2021FFProjections!$M$2:$M$353)</f>
        <v>0</v>
      </c>
      <c r="X42" s="16">
        <f>$N42/SUMIF(Wolf2021FFProjections!$A$2:$A$353,$A42,Wolf2021FFProjections!$N$2:$N$353)</f>
        <v>0</v>
      </c>
      <c r="Y42" s="16">
        <f>$P42/SUMIF(Wolf2021FFProjections!$A$2:$A$353,$A42,Wolf2021FFProjections!$P$2:$P$353)</f>
        <v>0.2826086957</v>
      </c>
      <c r="Z42" s="16">
        <f>$S42/SUMIF(Wolf2021FFProjections!$A$2:$A$353,$A42,Wolf2021FFProjections!$S$2:$S$353)</f>
        <v>0.3206505954</v>
      </c>
    </row>
    <row r="43" ht="14.25" customHeight="1">
      <c r="A43" s="13" t="s">
        <v>63</v>
      </c>
      <c r="B43" s="13" t="s">
        <v>247</v>
      </c>
      <c r="C43" s="13" t="s">
        <v>10</v>
      </c>
      <c r="D43" s="13">
        <v>140.0</v>
      </c>
      <c r="E43" s="13">
        <v>140.0</v>
      </c>
      <c r="F43" s="13">
        <v>118.0</v>
      </c>
      <c r="G43" s="13">
        <v>96.0</v>
      </c>
      <c r="H43" s="13">
        <v>0.0</v>
      </c>
      <c r="I43" s="13">
        <v>0.0</v>
      </c>
      <c r="J43" s="13">
        <v>0.0</v>
      </c>
      <c r="K43" s="13">
        <v>0.0</v>
      </c>
      <c r="L43" s="13">
        <v>0.0</v>
      </c>
      <c r="M43" s="13">
        <v>15.0</v>
      </c>
      <c r="N43" s="13">
        <v>112.0</v>
      </c>
      <c r="O43" s="13">
        <v>1.0</v>
      </c>
      <c r="P43" s="13">
        <v>71.0</v>
      </c>
      <c r="Q43" s="13">
        <v>44.0</v>
      </c>
      <c r="R43" s="13">
        <v>0.62</v>
      </c>
      <c r="S43" s="13">
        <v>488.0</v>
      </c>
      <c r="T43" s="13">
        <v>5.0</v>
      </c>
      <c r="U43" s="13">
        <v>11.1</v>
      </c>
      <c r="V43" s="13">
        <v>7.5</v>
      </c>
      <c r="W43" s="16">
        <f>M43/SUMIF(Wolf2021FFProjections!$A$2:$A$353,$A43,Wolf2021FFProjections!$M$2:$M$353)</f>
        <v>0.03006012024</v>
      </c>
      <c r="X43" s="16">
        <f>$N43/SUMIF(Wolf2021FFProjections!$A$2:$A$353,$A43,Wolf2021FFProjections!$N$2:$N$353)</f>
        <v>0.04901531729</v>
      </c>
      <c r="Y43" s="16">
        <f>$P43/SUMIF(Wolf2021FFProjections!$A$2:$A$353,$A43,Wolf2021FFProjections!$P$2:$P$353)</f>
        <v>0.1403162055</v>
      </c>
      <c r="Z43" s="16">
        <f>$S43/SUMIF(Wolf2021FFProjections!$A$2:$A$353,$A43,Wolf2021FFProjections!$S$2:$S$353)</f>
        <v>0.1417368574</v>
      </c>
    </row>
    <row r="44" ht="14.25" customHeight="1">
      <c r="A44" s="13" t="s">
        <v>63</v>
      </c>
      <c r="B44" s="13" t="s">
        <v>248</v>
      </c>
      <c r="C44" s="13" t="s">
        <v>10</v>
      </c>
      <c r="D44" s="13">
        <v>71.4</v>
      </c>
      <c r="E44" s="13">
        <v>71.4</v>
      </c>
      <c r="F44" s="13">
        <v>57.9</v>
      </c>
      <c r="G44" s="13">
        <v>44.4</v>
      </c>
      <c r="H44" s="13">
        <v>0.0</v>
      </c>
      <c r="I44" s="13">
        <v>0.0</v>
      </c>
      <c r="J44" s="13">
        <v>0.0</v>
      </c>
      <c r="K44" s="13">
        <v>0.0</v>
      </c>
      <c r="L44" s="13">
        <v>0.0</v>
      </c>
      <c r="M44" s="13">
        <v>0.0</v>
      </c>
      <c r="N44" s="13">
        <v>0.0</v>
      </c>
      <c r="O44" s="13">
        <v>0.0</v>
      </c>
      <c r="P44" s="13">
        <v>51.0</v>
      </c>
      <c r="Q44" s="13">
        <v>27.0</v>
      </c>
      <c r="R44" s="13">
        <v>0.53</v>
      </c>
      <c r="S44" s="13">
        <v>324.0</v>
      </c>
      <c r="T44" s="13">
        <v>2.0</v>
      </c>
      <c r="U44" s="13">
        <v>12.0</v>
      </c>
      <c r="V44" s="13">
        <v>10.0</v>
      </c>
      <c r="W44" s="16">
        <f>M44/SUMIF(Wolf2021FFProjections!$A$2:$A$353,$A44,Wolf2021FFProjections!$M$2:$M$353)</f>
        <v>0</v>
      </c>
      <c r="X44" s="16">
        <f>$N44/SUMIF(Wolf2021FFProjections!$A$2:$A$353,$A44,Wolf2021FFProjections!$N$2:$N$353)</f>
        <v>0</v>
      </c>
      <c r="Y44" s="16">
        <f>$P44/SUMIF(Wolf2021FFProjections!$A$2:$A$353,$A44,Wolf2021FFProjections!$P$2:$P$353)</f>
        <v>0.1007905138</v>
      </c>
      <c r="Z44" s="16">
        <f>$S44/SUMIF(Wolf2021FFProjections!$A$2:$A$353,$A44,Wolf2021FFProjections!$S$2:$S$353)</f>
        <v>0.09410397909</v>
      </c>
    </row>
    <row r="45" ht="14.25" customHeight="1">
      <c r="A45" s="13" t="s">
        <v>63</v>
      </c>
      <c r="B45" s="13" t="s">
        <v>249</v>
      </c>
      <c r="C45" s="13" t="s">
        <v>10</v>
      </c>
      <c r="D45" s="13">
        <v>38.5</v>
      </c>
      <c r="E45" s="13">
        <v>38.5</v>
      </c>
      <c r="F45" s="13">
        <v>31.5</v>
      </c>
      <c r="G45" s="13">
        <v>24.5</v>
      </c>
      <c r="H45" s="13">
        <v>0.0</v>
      </c>
      <c r="I45" s="13">
        <v>0.0</v>
      </c>
      <c r="J45" s="13">
        <v>0.0</v>
      </c>
      <c r="K45" s="13">
        <v>0.0</v>
      </c>
      <c r="L45" s="13">
        <v>0.0</v>
      </c>
      <c r="M45" s="13">
        <v>0.0</v>
      </c>
      <c r="N45" s="13">
        <v>0.0</v>
      </c>
      <c r="O45" s="13">
        <v>0.0</v>
      </c>
      <c r="P45" s="13">
        <v>31.0</v>
      </c>
      <c r="Q45" s="13">
        <v>14.0</v>
      </c>
      <c r="R45" s="13">
        <v>0.45</v>
      </c>
      <c r="S45" s="13">
        <v>185.0</v>
      </c>
      <c r="T45" s="13">
        <v>1.0</v>
      </c>
      <c r="U45" s="13">
        <v>13.2</v>
      </c>
      <c r="V45" s="13">
        <v>6.1</v>
      </c>
      <c r="W45" s="16">
        <f>M45/SUMIF(Wolf2021FFProjections!$A$2:$A$353,$A45,Wolf2021FFProjections!$M$2:$M$353)</f>
        <v>0</v>
      </c>
      <c r="X45" s="16">
        <f>$N45/SUMIF(Wolf2021FFProjections!$A$2:$A$353,$A45,Wolf2021FFProjections!$N$2:$N$353)</f>
        <v>0</v>
      </c>
      <c r="Y45" s="16">
        <f>$P45/SUMIF(Wolf2021FFProjections!$A$2:$A$353,$A45,Wolf2021FFProjections!$P$2:$P$353)</f>
        <v>0.06126482213</v>
      </c>
      <c r="Z45" s="16">
        <f>$S45/SUMIF(Wolf2021FFProjections!$A$2:$A$353,$A45,Wolf2021FFProjections!$S$2:$S$353)</f>
        <v>0.05373221028</v>
      </c>
    </row>
    <row r="46" ht="14.25" customHeight="1">
      <c r="A46" s="13" t="s">
        <v>23</v>
      </c>
      <c r="B46" s="13" t="s">
        <v>121</v>
      </c>
      <c r="C46" s="13" t="s">
        <v>28</v>
      </c>
      <c r="D46" s="13">
        <v>395.75</v>
      </c>
      <c r="E46" s="13">
        <v>467.75</v>
      </c>
      <c r="F46" s="13">
        <v>395.75</v>
      </c>
      <c r="G46" s="13">
        <v>395.75</v>
      </c>
      <c r="H46" s="13">
        <v>564.0</v>
      </c>
      <c r="I46" s="13">
        <v>409.0</v>
      </c>
      <c r="J46" s="13">
        <v>5111.0</v>
      </c>
      <c r="K46" s="13">
        <v>36.0</v>
      </c>
      <c r="L46" s="13">
        <v>13.0</v>
      </c>
      <c r="M46" s="13">
        <v>34.0</v>
      </c>
      <c r="N46" s="13">
        <v>102.0</v>
      </c>
      <c r="O46" s="13">
        <v>2.0</v>
      </c>
      <c r="P46" s="13">
        <v>0.0</v>
      </c>
      <c r="Q46" s="13">
        <v>0.0</v>
      </c>
      <c r="R46" s="13">
        <v>0.0</v>
      </c>
      <c r="S46" s="13">
        <v>0.0</v>
      </c>
      <c r="T46" s="13">
        <v>0.0</v>
      </c>
      <c r="U46" s="13">
        <v>0.0</v>
      </c>
      <c r="V46" s="13">
        <v>3.0</v>
      </c>
      <c r="W46" s="16">
        <f>M46/SUMIF(Wolf2021FFProjections!$A$2:$A$353,$A46,Wolf2021FFProjections!$M$2:$M$353)</f>
        <v>0.08095238095</v>
      </c>
      <c r="X46" s="16">
        <f>$N46/SUMIF(Wolf2021FFProjections!$A$2:$A$353,$A46,Wolf2021FFProjections!$N$2:$N$353)</f>
        <v>0.0534591195</v>
      </c>
      <c r="Y46" s="16">
        <f>$P46/SUMIF(Wolf2021FFProjections!$A$2:$A$353,$A46,Wolf2021FFProjections!$P$2:$P$353)</f>
        <v>0</v>
      </c>
      <c r="Z46" s="16">
        <f>$S46/SUMIF(Wolf2021FFProjections!$A$2:$A$353,$A46,Wolf2021FFProjections!$S$2:$S$353)</f>
        <v>0</v>
      </c>
    </row>
    <row r="47" ht="14.25" customHeight="1">
      <c r="A47" s="13" t="s">
        <v>23</v>
      </c>
      <c r="B47" s="13" t="s">
        <v>250</v>
      </c>
      <c r="C47" s="13" t="s">
        <v>28</v>
      </c>
      <c r="D47" s="13">
        <v>9.0</v>
      </c>
      <c r="E47" s="13">
        <v>11.0</v>
      </c>
      <c r="F47" s="13">
        <v>9.0</v>
      </c>
      <c r="G47" s="13">
        <v>9.0</v>
      </c>
      <c r="H47" s="13">
        <v>12.0</v>
      </c>
      <c r="I47" s="13">
        <v>8.0</v>
      </c>
      <c r="J47" s="13">
        <v>100.0</v>
      </c>
      <c r="K47" s="13">
        <v>1.0</v>
      </c>
      <c r="L47" s="13">
        <v>0.0</v>
      </c>
      <c r="M47" s="13">
        <v>0.0</v>
      </c>
      <c r="N47" s="13">
        <v>0.0</v>
      </c>
      <c r="O47" s="13">
        <v>0.0</v>
      </c>
      <c r="P47" s="13">
        <v>0.0</v>
      </c>
      <c r="Q47" s="13">
        <v>0.0</v>
      </c>
      <c r="R47" s="13">
        <v>0.0</v>
      </c>
      <c r="S47" s="13">
        <v>0.0</v>
      </c>
      <c r="T47" s="13">
        <v>0.0</v>
      </c>
      <c r="U47" s="13">
        <v>0.0</v>
      </c>
      <c r="V47" s="13">
        <v>0.0</v>
      </c>
      <c r="W47" s="16">
        <f>M47/SUMIF(Wolf2021FFProjections!$A$2:$A$353,$A47,Wolf2021FFProjections!$M$2:$M$353)</f>
        <v>0</v>
      </c>
      <c r="X47" s="16">
        <f>$N47/SUMIF(Wolf2021FFProjections!$A$2:$A$353,$A47,Wolf2021FFProjections!$N$2:$N$353)</f>
        <v>0</v>
      </c>
      <c r="Y47" s="16">
        <f>$P47/SUMIF(Wolf2021FFProjections!$A$2:$A$353,$A47,Wolf2021FFProjections!$P$2:$P$353)</f>
        <v>0</v>
      </c>
      <c r="Z47" s="16">
        <f>$S47/SUMIF(Wolf2021FFProjections!$A$2:$A$353,$A47,Wolf2021FFProjections!$S$2:$S$353)</f>
        <v>0</v>
      </c>
    </row>
    <row r="48" ht="14.25" customHeight="1">
      <c r="A48" s="13" t="s">
        <v>23</v>
      </c>
      <c r="B48" s="13" t="s">
        <v>26</v>
      </c>
      <c r="C48" s="13" t="s">
        <v>13</v>
      </c>
      <c r="D48" s="13">
        <v>291.3</v>
      </c>
      <c r="E48" s="13">
        <v>291.3</v>
      </c>
      <c r="F48" s="13">
        <v>273.3</v>
      </c>
      <c r="G48" s="13">
        <v>255.3</v>
      </c>
      <c r="H48" s="13">
        <v>0.0</v>
      </c>
      <c r="I48" s="13">
        <v>0.0</v>
      </c>
      <c r="J48" s="13">
        <v>0.0</v>
      </c>
      <c r="K48" s="13">
        <v>0.0</v>
      </c>
      <c r="L48" s="13">
        <v>0.0</v>
      </c>
      <c r="M48" s="13">
        <v>290.0</v>
      </c>
      <c r="N48" s="13">
        <v>1334.0</v>
      </c>
      <c r="O48" s="13">
        <v>13.0</v>
      </c>
      <c r="P48" s="13">
        <v>40.0</v>
      </c>
      <c r="Q48" s="13">
        <v>36.0</v>
      </c>
      <c r="R48" s="13">
        <v>0.91</v>
      </c>
      <c r="S48" s="13">
        <v>259.0</v>
      </c>
      <c r="T48" s="13">
        <v>3.0</v>
      </c>
      <c r="U48" s="13">
        <v>7.2</v>
      </c>
      <c r="V48" s="13">
        <v>4.6</v>
      </c>
      <c r="W48" s="16">
        <f>M48/SUMIF(Wolf2021FFProjections!$A$2:$A$353,$A48,Wolf2021FFProjections!$M$2:$M$353)</f>
        <v>0.6904761905</v>
      </c>
      <c r="X48" s="16">
        <f>$N48/SUMIF(Wolf2021FFProjections!$A$2:$A$353,$A48,Wolf2021FFProjections!$N$2:$N$353)</f>
        <v>0.6991614256</v>
      </c>
      <c r="Y48" s="16">
        <f>$P48/SUMIF(Wolf2021FFProjections!$A$2:$A$353,$A48,Wolf2021FFProjections!$P$2:$P$353)</f>
        <v>0.07155635063</v>
      </c>
      <c r="Z48" s="16">
        <f>$S48/SUMIF(Wolf2021FFProjections!$A$2:$A$353,$A48,Wolf2021FFProjections!$S$2:$S$353)</f>
        <v>0.05073457395</v>
      </c>
    </row>
    <row r="49" ht="14.25" customHeight="1">
      <c r="A49" s="13" t="s">
        <v>23</v>
      </c>
      <c r="B49" s="13" t="s">
        <v>251</v>
      </c>
      <c r="C49" s="13" t="s">
        <v>13</v>
      </c>
      <c r="D49" s="13">
        <v>65.3</v>
      </c>
      <c r="E49" s="13">
        <v>65.3</v>
      </c>
      <c r="F49" s="13">
        <v>53.3</v>
      </c>
      <c r="G49" s="13">
        <v>41.3</v>
      </c>
      <c r="H49" s="13">
        <v>0.0</v>
      </c>
      <c r="I49" s="13">
        <v>0.0</v>
      </c>
      <c r="J49" s="13">
        <v>0.0</v>
      </c>
      <c r="K49" s="13">
        <v>0.0</v>
      </c>
      <c r="L49" s="13">
        <v>0.0</v>
      </c>
      <c r="M49" s="13">
        <v>43.0</v>
      </c>
      <c r="N49" s="13">
        <v>185.0</v>
      </c>
      <c r="O49" s="13">
        <v>1.0</v>
      </c>
      <c r="P49" s="13">
        <v>29.0</v>
      </c>
      <c r="Q49" s="13">
        <v>24.0</v>
      </c>
      <c r="R49" s="13">
        <v>0.83</v>
      </c>
      <c r="S49" s="13">
        <v>168.0</v>
      </c>
      <c r="T49" s="13">
        <v>0.0</v>
      </c>
      <c r="U49" s="13">
        <v>7.0</v>
      </c>
      <c r="V49" s="13">
        <v>4.3</v>
      </c>
      <c r="W49" s="16">
        <f>M49/SUMIF(Wolf2021FFProjections!$A$2:$A$353,$A49,Wolf2021FFProjections!$M$2:$M$353)</f>
        <v>0.1023809524</v>
      </c>
      <c r="X49" s="16">
        <f>$N49/SUMIF(Wolf2021FFProjections!$A$2:$A$353,$A49,Wolf2021FFProjections!$N$2:$N$353)</f>
        <v>0.09696016771</v>
      </c>
      <c r="Y49" s="16">
        <f>$P49/SUMIF(Wolf2021FFProjections!$A$2:$A$353,$A49,Wolf2021FFProjections!$P$2:$P$353)</f>
        <v>0.0518783542</v>
      </c>
      <c r="Z49" s="16">
        <f>$S49/SUMIF(Wolf2021FFProjections!$A$2:$A$353,$A49,Wolf2021FFProjections!$S$2:$S$353)</f>
        <v>0.03290891283</v>
      </c>
    </row>
    <row r="50" ht="14.25" customHeight="1">
      <c r="A50" s="13" t="s">
        <v>23</v>
      </c>
      <c r="B50" s="13" t="s">
        <v>252</v>
      </c>
      <c r="C50" s="13" t="s">
        <v>13</v>
      </c>
      <c r="D50" s="13">
        <v>36.8</v>
      </c>
      <c r="E50" s="13">
        <v>36.8</v>
      </c>
      <c r="F50" s="13">
        <v>31.8</v>
      </c>
      <c r="G50" s="13">
        <v>26.8</v>
      </c>
      <c r="H50" s="13">
        <v>0.0</v>
      </c>
      <c r="I50" s="13">
        <v>0.0</v>
      </c>
      <c r="J50" s="13">
        <v>0.0</v>
      </c>
      <c r="K50" s="13">
        <v>0.0</v>
      </c>
      <c r="L50" s="13">
        <v>0.0</v>
      </c>
      <c r="M50" s="13">
        <v>47.0</v>
      </c>
      <c r="N50" s="13">
        <v>197.0</v>
      </c>
      <c r="O50" s="13">
        <v>0.0</v>
      </c>
      <c r="P50" s="13">
        <v>12.0</v>
      </c>
      <c r="Q50" s="13">
        <v>10.0</v>
      </c>
      <c r="R50" s="13">
        <v>0.83</v>
      </c>
      <c r="S50" s="13">
        <v>71.0</v>
      </c>
      <c r="T50" s="13">
        <v>0.0</v>
      </c>
      <c r="U50" s="13">
        <v>7.1</v>
      </c>
      <c r="V50" s="13">
        <v>4.2</v>
      </c>
      <c r="W50" s="16">
        <f>M50/SUMIF(Wolf2021FFProjections!$A$2:$A$353,$A50,Wolf2021FFProjections!$M$2:$M$353)</f>
        <v>0.1119047619</v>
      </c>
      <c r="X50" s="16">
        <f>$N50/SUMIF(Wolf2021FFProjections!$A$2:$A$353,$A50,Wolf2021FFProjections!$N$2:$N$353)</f>
        <v>0.1032494759</v>
      </c>
      <c r="Y50" s="16">
        <f>$P50/SUMIF(Wolf2021FFProjections!$A$2:$A$353,$A50,Wolf2021FFProjections!$P$2:$P$353)</f>
        <v>0.02146690519</v>
      </c>
      <c r="Z50" s="16">
        <f>$S50/SUMIF(Wolf2021FFProjections!$A$2:$A$353,$A50,Wolf2021FFProjections!$S$2:$S$353)</f>
        <v>0.0139079334</v>
      </c>
    </row>
    <row r="51" ht="14.25" customHeight="1">
      <c r="A51" s="13" t="s">
        <v>23</v>
      </c>
      <c r="B51" s="13" t="s">
        <v>161</v>
      </c>
      <c r="C51" s="13" t="s">
        <v>31</v>
      </c>
      <c r="D51" s="13">
        <v>151.2</v>
      </c>
      <c r="E51" s="13">
        <v>151.2</v>
      </c>
      <c r="F51" s="13">
        <v>125.2</v>
      </c>
      <c r="G51" s="13">
        <v>99.2</v>
      </c>
      <c r="H51" s="13">
        <v>0.0</v>
      </c>
      <c r="I51" s="13">
        <v>0.0</v>
      </c>
      <c r="J51" s="13">
        <v>0.0</v>
      </c>
      <c r="K51" s="13">
        <v>0.0</v>
      </c>
      <c r="L51" s="13">
        <v>0.0</v>
      </c>
      <c r="M51" s="13">
        <v>0.0</v>
      </c>
      <c r="N51" s="13">
        <v>0.0</v>
      </c>
      <c r="O51" s="13">
        <v>0.0</v>
      </c>
      <c r="P51" s="13">
        <v>69.0</v>
      </c>
      <c r="Q51" s="13">
        <v>52.0</v>
      </c>
      <c r="R51" s="13">
        <v>0.76</v>
      </c>
      <c r="S51" s="13">
        <v>572.0</v>
      </c>
      <c r="T51" s="13">
        <v>7.0</v>
      </c>
      <c r="U51" s="13">
        <v>11.0</v>
      </c>
      <c r="V51" s="13">
        <v>0.0</v>
      </c>
      <c r="W51" s="16">
        <f>M51/SUMIF(Wolf2021FFProjections!$A$2:$A$353,$A51,Wolf2021FFProjections!$M$2:$M$353)</f>
        <v>0</v>
      </c>
      <c r="X51" s="16">
        <f>$N51/SUMIF(Wolf2021FFProjections!$A$2:$A$353,$A51,Wolf2021FFProjections!$N$2:$N$353)</f>
        <v>0</v>
      </c>
      <c r="Y51" s="16">
        <f>$P51/SUMIF(Wolf2021FFProjections!$A$2:$A$353,$A51,Wolf2021FFProjections!$P$2:$P$353)</f>
        <v>0.1234347048</v>
      </c>
      <c r="Z51" s="16">
        <f>$S51/SUMIF(Wolf2021FFProjections!$A$2:$A$353,$A51,Wolf2021FFProjections!$S$2:$S$353)</f>
        <v>0.1120470127</v>
      </c>
    </row>
    <row r="52" ht="14.25" customHeight="1">
      <c r="A52" s="13" t="s">
        <v>23</v>
      </c>
      <c r="B52" s="13" t="s">
        <v>253</v>
      </c>
      <c r="C52" s="13" t="s">
        <v>31</v>
      </c>
      <c r="D52" s="13">
        <v>40.9</v>
      </c>
      <c r="E52" s="13">
        <v>40.9</v>
      </c>
      <c r="F52" s="13">
        <v>31.9</v>
      </c>
      <c r="G52" s="13">
        <v>22.9</v>
      </c>
      <c r="H52" s="13">
        <v>0.0</v>
      </c>
      <c r="I52" s="13">
        <v>0.0</v>
      </c>
      <c r="J52" s="13">
        <v>0.0</v>
      </c>
      <c r="K52" s="13">
        <v>0.0</v>
      </c>
      <c r="L52" s="13">
        <v>0.0</v>
      </c>
      <c r="M52" s="13">
        <v>0.0</v>
      </c>
      <c r="N52" s="13">
        <v>0.0</v>
      </c>
      <c r="O52" s="13">
        <v>0.0</v>
      </c>
      <c r="P52" s="13">
        <v>23.0</v>
      </c>
      <c r="Q52" s="13">
        <v>18.0</v>
      </c>
      <c r="R52" s="13">
        <v>0.78</v>
      </c>
      <c r="S52" s="13">
        <v>169.0</v>
      </c>
      <c r="T52" s="13">
        <v>1.0</v>
      </c>
      <c r="U52" s="13">
        <v>9.4</v>
      </c>
      <c r="V52" s="13">
        <v>0.0</v>
      </c>
      <c r="W52" s="16">
        <f>M52/SUMIF(Wolf2021FFProjections!$A$2:$A$353,$A52,Wolf2021FFProjections!$M$2:$M$353)</f>
        <v>0</v>
      </c>
      <c r="X52" s="16">
        <f>$N52/SUMIF(Wolf2021FFProjections!$A$2:$A$353,$A52,Wolf2021FFProjections!$N$2:$N$353)</f>
        <v>0</v>
      </c>
      <c r="Y52" s="16">
        <f>$P52/SUMIF(Wolf2021FFProjections!$A$2:$A$353,$A52,Wolf2021FFProjections!$P$2:$P$353)</f>
        <v>0.04114490161</v>
      </c>
      <c r="Z52" s="16">
        <f>$S52/SUMIF(Wolf2021FFProjections!$A$2:$A$353,$A52,Wolf2021FFProjections!$S$2:$S$353)</f>
        <v>0.03310479922</v>
      </c>
    </row>
    <row r="53" ht="14.25" customHeight="1">
      <c r="A53" s="13" t="s">
        <v>23</v>
      </c>
      <c r="B53" s="13" t="s">
        <v>22</v>
      </c>
      <c r="C53" s="13" t="s">
        <v>10</v>
      </c>
      <c r="D53" s="13">
        <v>343.2</v>
      </c>
      <c r="E53" s="13">
        <v>343.2</v>
      </c>
      <c r="F53" s="13">
        <v>297.2</v>
      </c>
      <c r="G53" s="13">
        <v>251.2</v>
      </c>
      <c r="H53" s="13">
        <v>0.0</v>
      </c>
      <c r="I53" s="13">
        <v>0.0</v>
      </c>
      <c r="J53" s="13">
        <v>0.0</v>
      </c>
      <c r="K53" s="13">
        <v>0.0</v>
      </c>
      <c r="L53" s="13">
        <v>0.0</v>
      </c>
      <c r="M53" s="13">
        <v>6.0</v>
      </c>
      <c r="N53" s="13">
        <v>90.0</v>
      </c>
      <c r="O53" s="13">
        <v>0.0</v>
      </c>
      <c r="P53" s="13">
        <v>138.0</v>
      </c>
      <c r="Q53" s="13">
        <v>92.0</v>
      </c>
      <c r="R53" s="13">
        <v>0.67</v>
      </c>
      <c r="S53" s="13">
        <v>1582.0</v>
      </c>
      <c r="T53" s="13">
        <v>14.0</v>
      </c>
      <c r="U53" s="13">
        <v>17.2</v>
      </c>
      <c r="V53" s="13">
        <v>15.0</v>
      </c>
      <c r="W53" s="16">
        <f>M53/SUMIF(Wolf2021FFProjections!$A$2:$A$353,$A53,Wolf2021FFProjections!$M$2:$M$353)</f>
        <v>0.01428571429</v>
      </c>
      <c r="X53" s="16">
        <f>$N53/SUMIF(Wolf2021FFProjections!$A$2:$A$353,$A53,Wolf2021FFProjections!$N$2:$N$353)</f>
        <v>0.04716981132</v>
      </c>
      <c r="Y53" s="16">
        <f>$P53/SUMIF(Wolf2021FFProjections!$A$2:$A$353,$A53,Wolf2021FFProjections!$P$2:$P$353)</f>
        <v>0.2468694097</v>
      </c>
      <c r="Z53" s="16">
        <f>$S53/SUMIF(Wolf2021FFProjections!$A$2:$A$353,$A53,Wolf2021FFProjections!$S$2:$S$353)</f>
        <v>0.3098922625</v>
      </c>
    </row>
    <row r="54" ht="14.25" customHeight="1">
      <c r="A54" s="13" t="s">
        <v>23</v>
      </c>
      <c r="B54" s="13" t="s">
        <v>95</v>
      </c>
      <c r="C54" s="13" t="s">
        <v>10</v>
      </c>
      <c r="D54" s="13">
        <v>245.4</v>
      </c>
      <c r="E54" s="13">
        <v>245.4</v>
      </c>
      <c r="F54" s="13">
        <v>203.9</v>
      </c>
      <c r="G54" s="13">
        <v>162.4</v>
      </c>
      <c r="H54" s="13">
        <v>0.0</v>
      </c>
      <c r="I54" s="13">
        <v>0.0</v>
      </c>
      <c r="J54" s="13">
        <v>0.0</v>
      </c>
      <c r="K54" s="13">
        <v>0.0</v>
      </c>
      <c r="L54" s="13">
        <v>0.0</v>
      </c>
      <c r="M54" s="13">
        <v>0.0</v>
      </c>
      <c r="N54" s="13">
        <v>0.0</v>
      </c>
      <c r="O54" s="13">
        <v>0.0</v>
      </c>
      <c r="P54" s="13">
        <v>121.0</v>
      </c>
      <c r="Q54" s="13">
        <v>83.0</v>
      </c>
      <c r="R54" s="13">
        <v>0.69</v>
      </c>
      <c r="S54" s="13">
        <v>1204.0</v>
      </c>
      <c r="T54" s="13">
        <v>7.0</v>
      </c>
      <c r="U54" s="13">
        <v>14.5</v>
      </c>
      <c r="V54" s="13">
        <v>0.0</v>
      </c>
      <c r="W54" s="16">
        <f>M54/SUMIF(Wolf2021FFProjections!$A$2:$A$353,$A54,Wolf2021FFProjections!$M$2:$M$353)</f>
        <v>0</v>
      </c>
      <c r="X54" s="16">
        <f>$N54/SUMIF(Wolf2021FFProjections!$A$2:$A$353,$A54,Wolf2021FFProjections!$N$2:$N$353)</f>
        <v>0</v>
      </c>
      <c r="Y54" s="16">
        <f>$P54/SUMIF(Wolf2021FFProjections!$A$2:$A$353,$A54,Wolf2021FFProjections!$P$2:$P$353)</f>
        <v>0.2164579606</v>
      </c>
      <c r="Z54" s="16">
        <f>$S54/SUMIF(Wolf2021FFProjections!$A$2:$A$353,$A54,Wolf2021FFProjections!$S$2:$S$353)</f>
        <v>0.2358472086</v>
      </c>
    </row>
    <row r="55" ht="14.25" customHeight="1">
      <c r="A55" s="13" t="s">
        <v>23</v>
      </c>
      <c r="B55" s="13" t="s">
        <v>191</v>
      </c>
      <c r="C55" s="13" t="s">
        <v>10</v>
      </c>
      <c r="D55" s="13">
        <v>171.4</v>
      </c>
      <c r="E55" s="13">
        <v>171.4</v>
      </c>
      <c r="F55" s="13">
        <v>137.9</v>
      </c>
      <c r="G55" s="13">
        <v>104.4</v>
      </c>
      <c r="H55" s="13">
        <v>0.0</v>
      </c>
      <c r="I55" s="13">
        <v>0.0</v>
      </c>
      <c r="J55" s="13">
        <v>0.0</v>
      </c>
      <c r="K55" s="13">
        <v>0.0</v>
      </c>
      <c r="L55" s="13">
        <v>0.0</v>
      </c>
      <c r="M55" s="13">
        <v>0.0</v>
      </c>
      <c r="N55" s="13">
        <v>0.0</v>
      </c>
      <c r="O55" s="13">
        <v>0.0</v>
      </c>
      <c r="P55" s="13">
        <v>92.0</v>
      </c>
      <c r="Q55" s="13">
        <v>67.0</v>
      </c>
      <c r="R55" s="13">
        <v>0.73</v>
      </c>
      <c r="S55" s="13">
        <v>804.0</v>
      </c>
      <c r="T55" s="13">
        <v>4.0</v>
      </c>
      <c r="U55" s="13">
        <v>12.0</v>
      </c>
      <c r="V55" s="13">
        <v>0.0</v>
      </c>
      <c r="W55" s="16">
        <f>M55/SUMIF(Wolf2021FFProjections!$A$2:$A$353,$A55,Wolf2021FFProjections!$M$2:$M$353)</f>
        <v>0</v>
      </c>
      <c r="X55" s="16">
        <f>$N55/SUMIF(Wolf2021FFProjections!$A$2:$A$353,$A55,Wolf2021FFProjections!$N$2:$N$353)</f>
        <v>0</v>
      </c>
      <c r="Y55" s="16">
        <f>$P55/SUMIF(Wolf2021FFProjections!$A$2:$A$353,$A55,Wolf2021FFProjections!$P$2:$P$353)</f>
        <v>0.1645796064</v>
      </c>
      <c r="Z55" s="16">
        <f>$S55/SUMIF(Wolf2021FFProjections!$A$2:$A$353,$A55,Wolf2021FFProjections!$S$2:$S$353)</f>
        <v>0.1574926543</v>
      </c>
    </row>
    <row r="56" ht="14.25" customHeight="1">
      <c r="A56" s="13" t="s">
        <v>23</v>
      </c>
      <c r="B56" s="13" t="s">
        <v>254</v>
      </c>
      <c r="C56" s="13" t="s">
        <v>10</v>
      </c>
      <c r="D56" s="13">
        <v>57.6</v>
      </c>
      <c r="E56" s="13">
        <v>57.6</v>
      </c>
      <c r="F56" s="13">
        <v>45.6</v>
      </c>
      <c r="G56" s="13">
        <v>33.6</v>
      </c>
      <c r="H56" s="13">
        <v>0.0</v>
      </c>
      <c r="I56" s="13">
        <v>0.0</v>
      </c>
      <c r="J56" s="13">
        <v>0.0</v>
      </c>
      <c r="K56" s="13">
        <v>0.0</v>
      </c>
      <c r="L56" s="13">
        <v>0.0</v>
      </c>
      <c r="M56" s="13">
        <v>0.0</v>
      </c>
      <c r="N56" s="13">
        <v>0.0</v>
      </c>
      <c r="O56" s="13">
        <v>0.0</v>
      </c>
      <c r="P56" s="13">
        <v>35.0</v>
      </c>
      <c r="Q56" s="13">
        <v>24.0</v>
      </c>
      <c r="R56" s="13">
        <v>0.69</v>
      </c>
      <c r="S56" s="13">
        <v>276.0</v>
      </c>
      <c r="T56" s="13">
        <v>1.0</v>
      </c>
      <c r="U56" s="13">
        <v>11.5</v>
      </c>
      <c r="V56" s="13">
        <v>3.5</v>
      </c>
      <c r="W56" s="16">
        <f>M56/SUMIF(Wolf2021FFProjections!$A$2:$A$353,$A56,Wolf2021FFProjections!$M$2:$M$353)</f>
        <v>0</v>
      </c>
      <c r="X56" s="16">
        <f>$N56/SUMIF(Wolf2021FFProjections!$A$2:$A$353,$A56,Wolf2021FFProjections!$N$2:$N$353)</f>
        <v>0</v>
      </c>
      <c r="Y56" s="16">
        <f>$P56/SUMIF(Wolf2021FFProjections!$A$2:$A$353,$A56,Wolf2021FFProjections!$P$2:$P$353)</f>
        <v>0.0626118068</v>
      </c>
      <c r="Z56" s="16">
        <f>$S56/SUMIF(Wolf2021FFProjections!$A$2:$A$353,$A56,Wolf2021FFProjections!$S$2:$S$353)</f>
        <v>0.05406464251</v>
      </c>
    </row>
    <row r="57" ht="14.25" customHeight="1">
      <c r="A57" s="13" t="s">
        <v>55</v>
      </c>
      <c r="B57" s="13" t="s">
        <v>120</v>
      </c>
      <c r="C57" s="13" t="s">
        <v>28</v>
      </c>
      <c r="D57" s="13">
        <v>390.55</v>
      </c>
      <c r="E57" s="13">
        <v>464.55</v>
      </c>
      <c r="F57" s="13">
        <v>390.55</v>
      </c>
      <c r="G57" s="13">
        <v>390.55</v>
      </c>
      <c r="H57" s="13">
        <v>579.0</v>
      </c>
      <c r="I57" s="13">
        <v>388.0</v>
      </c>
      <c r="J57" s="13">
        <v>4683.0</v>
      </c>
      <c r="K57" s="13">
        <v>37.0</v>
      </c>
      <c r="L57" s="13">
        <v>16.0</v>
      </c>
      <c r="M57" s="13">
        <v>66.0</v>
      </c>
      <c r="N57" s="13">
        <v>284.0</v>
      </c>
      <c r="O57" s="13">
        <v>2.0</v>
      </c>
      <c r="P57" s="13">
        <v>0.0</v>
      </c>
      <c r="Q57" s="13">
        <v>0.0</v>
      </c>
      <c r="R57" s="13">
        <v>0.0</v>
      </c>
      <c r="S57" s="13">
        <v>0.0</v>
      </c>
      <c r="T57" s="13">
        <v>0.0</v>
      </c>
      <c r="U57" s="13">
        <v>0.0</v>
      </c>
      <c r="V57" s="13">
        <v>4.3</v>
      </c>
      <c r="W57" s="16">
        <f>M57/SUMIF(Wolf2021FFProjections!$A$2:$A$353,$A57,Wolf2021FFProjections!$M$2:$M$353)</f>
        <v>0.1419354839</v>
      </c>
      <c r="X57" s="16">
        <f>$N57/SUMIF(Wolf2021FFProjections!$A$2:$A$353,$A57,Wolf2021FFProjections!$N$2:$N$353)</f>
        <v>0.1347887992</v>
      </c>
      <c r="Y57" s="16">
        <f>$P57/SUMIF(Wolf2021FFProjections!$A$2:$A$353,$A57,Wolf2021FFProjections!$P$2:$P$353)</f>
        <v>0</v>
      </c>
      <c r="Z57" s="16">
        <f>$S57/SUMIF(Wolf2021FFProjections!$A$2:$A$353,$A57,Wolf2021FFProjections!$S$2:$S$353)</f>
        <v>0</v>
      </c>
    </row>
    <row r="58" ht="14.25" customHeight="1">
      <c r="A58" s="13" t="s">
        <v>55</v>
      </c>
      <c r="B58" s="13" t="s">
        <v>255</v>
      </c>
      <c r="C58" s="13" t="s">
        <v>28</v>
      </c>
      <c r="D58" s="13">
        <v>0.0</v>
      </c>
      <c r="E58" s="13">
        <v>0.0</v>
      </c>
      <c r="F58" s="13">
        <v>0.0</v>
      </c>
      <c r="G58" s="13">
        <v>0.0</v>
      </c>
      <c r="H58" s="13">
        <v>0.0</v>
      </c>
      <c r="I58" s="13">
        <v>0.0</v>
      </c>
      <c r="J58" s="13">
        <v>0.0</v>
      </c>
      <c r="K58" s="13">
        <v>0.0</v>
      </c>
      <c r="L58" s="13">
        <v>0.0</v>
      </c>
      <c r="M58" s="13">
        <v>0.0</v>
      </c>
      <c r="N58" s="13">
        <v>0.0</v>
      </c>
      <c r="O58" s="13">
        <v>0.0</v>
      </c>
      <c r="P58" s="13">
        <v>0.0</v>
      </c>
      <c r="Q58" s="13">
        <v>0.0</v>
      </c>
      <c r="R58" s="13">
        <v>0.0</v>
      </c>
      <c r="S58" s="13">
        <v>0.0</v>
      </c>
      <c r="T58" s="13">
        <v>0.0</v>
      </c>
      <c r="U58" s="13">
        <v>0.0</v>
      </c>
      <c r="V58" s="13">
        <v>2.5</v>
      </c>
      <c r="W58" s="16">
        <f>M58/SUMIF(Wolf2021FFProjections!$A$2:$A$353,$A58,Wolf2021FFProjections!$M$2:$M$353)</f>
        <v>0</v>
      </c>
      <c r="X58" s="16">
        <f>$N58/SUMIF(Wolf2021FFProjections!$A$2:$A$353,$A58,Wolf2021FFProjections!$N$2:$N$353)</f>
        <v>0</v>
      </c>
      <c r="Y58" s="16">
        <f>$P58/SUMIF(Wolf2021FFProjections!$A$2:$A$353,$A58,Wolf2021FFProjections!$P$2:$P$353)</f>
        <v>0</v>
      </c>
      <c r="Z58" s="16">
        <f>$S58/SUMIF(Wolf2021FFProjections!$A$2:$A$353,$A58,Wolf2021FFProjections!$S$2:$S$353)</f>
        <v>0</v>
      </c>
    </row>
    <row r="59" ht="14.25" customHeight="1">
      <c r="A59" s="13" t="s">
        <v>55</v>
      </c>
      <c r="B59" s="13" t="s">
        <v>54</v>
      </c>
      <c r="C59" s="13" t="s">
        <v>13</v>
      </c>
      <c r="D59" s="13">
        <v>249.9</v>
      </c>
      <c r="E59" s="13">
        <v>249.9</v>
      </c>
      <c r="F59" s="13">
        <v>226.9</v>
      </c>
      <c r="G59" s="13">
        <v>203.9</v>
      </c>
      <c r="H59" s="13">
        <v>0.0</v>
      </c>
      <c r="I59" s="13">
        <v>0.0</v>
      </c>
      <c r="J59" s="13">
        <v>0.0</v>
      </c>
      <c r="K59" s="13">
        <v>0.0</v>
      </c>
      <c r="L59" s="13">
        <v>0.0</v>
      </c>
      <c r="M59" s="13">
        <v>221.0</v>
      </c>
      <c r="N59" s="13">
        <v>1039.0</v>
      </c>
      <c r="O59" s="13">
        <v>9.0</v>
      </c>
      <c r="P59" s="13">
        <v>58.0</v>
      </c>
      <c r="Q59" s="13">
        <v>46.0</v>
      </c>
      <c r="R59" s="13">
        <v>0.8</v>
      </c>
      <c r="S59" s="13">
        <v>340.0</v>
      </c>
      <c r="T59" s="13">
        <v>2.0</v>
      </c>
      <c r="U59" s="13">
        <v>7.4</v>
      </c>
      <c r="V59" s="13">
        <v>4.7</v>
      </c>
      <c r="W59" s="16">
        <f>M59/SUMIF(Wolf2021FFProjections!$A$2:$A$353,$A59,Wolf2021FFProjections!$M$2:$M$353)</f>
        <v>0.4752688172</v>
      </c>
      <c r="X59" s="16">
        <f>$N59/SUMIF(Wolf2021FFProjections!$A$2:$A$353,$A59,Wolf2021FFProjections!$N$2:$N$353)</f>
        <v>0.4931181775</v>
      </c>
      <c r="Y59" s="16">
        <f>$P59/SUMIF(Wolf2021FFProjections!$A$2:$A$353,$A59,Wolf2021FFProjections!$P$2:$P$353)</f>
        <v>0.1024734982</v>
      </c>
      <c r="Z59" s="16">
        <f>$S59/SUMIF(Wolf2021FFProjections!$A$2:$A$353,$A59,Wolf2021FFProjections!$S$2:$S$353)</f>
        <v>0.07402569127</v>
      </c>
    </row>
    <row r="60" ht="14.25" customHeight="1">
      <c r="A60" s="13" t="s">
        <v>55</v>
      </c>
      <c r="B60" s="13" t="s">
        <v>112</v>
      </c>
      <c r="C60" s="13" t="s">
        <v>13</v>
      </c>
      <c r="D60" s="13">
        <v>193.9</v>
      </c>
      <c r="E60" s="13">
        <v>193.9</v>
      </c>
      <c r="F60" s="13">
        <v>176.9</v>
      </c>
      <c r="G60" s="13">
        <v>159.9</v>
      </c>
      <c r="H60" s="13">
        <v>0.0</v>
      </c>
      <c r="I60" s="13">
        <v>0.0</v>
      </c>
      <c r="J60" s="13">
        <v>0.0</v>
      </c>
      <c r="K60" s="13">
        <v>0.0</v>
      </c>
      <c r="L60" s="13">
        <v>0.0</v>
      </c>
      <c r="M60" s="13">
        <v>169.0</v>
      </c>
      <c r="N60" s="13">
        <v>744.0</v>
      </c>
      <c r="O60" s="13">
        <v>8.0</v>
      </c>
      <c r="P60" s="13">
        <v>46.0</v>
      </c>
      <c r="Q60" s="13">
        <v>34.0</v>
      </c>
      <c r="R60" s="13">
        <v>0.74</v>
      </c>
      <c r="S60" s="13">
        <v>255.0</v>
      </c>
      <c r="T60" s="13">
        <v>2.0</v>
      </c>
      <c r="U60" s="13">
        <v>7.5</v>
      </c>
      <c r="V60" s="13">
        <v>4.4</v>
      </c>
      <c r="W60" s="16">
        <f>M60/SUMIF(Wolf2021FFProjections!$A$2:$A$353,$A60,Wolf2021FFProjections!$M$2:$M$353)</f>
        <v>0.3634408602</v>
      </c>
      <c r="X60" s="16">
        <f>$N60/SUMIF(Wolf2021FFProjections!$A$2:$A$353,$A60,Wolf2021FFProjections!$N$2:$N$353)</f>
        <v>0.3531086853</v>
      </c>
      <c r="Y60" s="16">
        <f>$P60/SUMIF(Wolf2021FFProjections!$A$2:$A$353,$A60,Wolf2021FFProjections!$P$2:$P$353)</f>
        <v>0.08127208481</v>
      </c>
      <c r="Z60" s="16">
        <f>$S60/SUMIF(Wolf2021FFProjections!$A$2:$A$353,$A60,Wolf2021FFProjections!$S$2:$S$353)</f>
        <v>0.05551926845</v>
      </c>
    </row>
    <row r="61" ht="14.25" customHeight="1">
      <c r="A61" s="13" t="s">
        <v>55</v>
      </c>
      <c r="B61" s="13" t="s">
        <v>256</v>
      </c>
      <c r="C61" s="13" t="s">
        <v>13</v>
      </c>
      <c r="D61" s="13">
        <v>4.0</v>
      </c>
      <c r="E61" s="13">
        <v>4.0</v>
      </c>
      <c r="F61" s="13">
        <v>4.0</v>
      </c>
      <c r="G61" s="13">
        <v>4.0</v>
      </c>
      <c r="H61" s="13">
        <v>0.0</v>
      </c>
      <c r="I61" s="13">
        <v>0.0</v>
      </c>
      <c r="J61" s="13">
        <v>0.0</v>
      </c>
      <c r="K61" s="13">
        <v>0.0</v>
      </c>
      <c r="L61" s="13">
        <v>0.0</v>
      </c>
      <c r="M61" s="13">
        <v>9.0</v>
      </c>
      <c r="N61" s="13">
        <v>40.0</v>
      </c>
      <c r="O61" s="13">
        <v>0.0</v>
      </c>
      <c r="P61" s="13">
        <v>0.0</v>
      </c>
      <c r="Q61" s="13">
        <v>0.0</v>
      </c>
      <c r="R61" s="13">
        <v>0.67</v>
      </c>
      <c r="S61" s="13">
        <v>0.0</v>
      </c>
      <c r="T61" s="13">
        <v>0.0</v>
      </c>
      <c r="U61" s="13">
        <v>5.5</v>
      </c>
      <c r="V61" s="13">
        <v>4.5</v>
      </c>
      <c r="W61" s="16">
        <f>M61/SUMIF(Wolf2021FFProjections!$A$2:$A$353,$A61,Wolf2021FFProjections!$M$2:$M$353)</f>
        <v>0.01935483871</v>
      </c>
      <c r="X61" s="16">
        <f>$N61/SUMIF(Wolf2021FFProjections!$A$2:$A$353,$A61,Wolf2021FFProjections!$N$2:$N$353)</f>
        <v>0.01898433792</v>
      </c>
      <c r="Y61" s="16">
        <f>$P61/SUMIF(Wolf2021FFProjections!$A$2:$A$353,$A61,Wolf2021FFProjections!$P$2:$P$353)</f>
        <v>0</v>
      </c>
      <c r="Z61" s="16">
        <f>$S61/SUMIF(Wolf2021FFProjections!$A$2:$A$353,$A61,Wolf2021FFProjections!$S$2:$S$353)</f>
        <v>0</v>
      </c>
    </row>
    <row r="62" ht="14.25" customHeight="1">
      <c r="A62" s="13" t="s">
        <v>55</v>
      </c>
      <c r="B62" s="13" t="s">
        <v>257</v>
      </c>
      <c r="C62" s="13" t="s">
        <v>31</v>
      </c>
      <c r="D62" s="13">
        <v>139.9</v>
      </c>
      <c r="E62" s="13">
        <v>139.9</v>
      </c>
      <c r="F62" s="13">
        <v>115.9</v>
      </c>
      <c r="G62" s="13">
        <v>91.9</v>
      </c>
      <c r="H62" s="13">
        <v>0.0</v>
      </c>
      <c r="I62" s="13">
        <v>0.0</v>
      </c>
      <c r="J62" s="13">
        <v>0.0</v>
      </c>
      <c r="K62" s="13">
        <v>0.0</v>
      </c>
      <c r="L62" s="13">
        <v>0.0</v>
      </c>
      <c r="M62" s="13">
        <v>0.0</v>
      </c>
      <c r="N62" s="13">
        <v>0.0</v>
      </c>
      <c r="O62" s="13">
        <v>0.0</v>
      </c>
      <c r="P62" s="13">
        <v>69.0</v>
      </c>
      <c r="Q62" s="13">
        <v>48.0</v>
      </c>
      <c r="R62" s="13">
        <v>0.7</v>
      </c>
      <c r="S62" s="13">
        <v>499.0</v>
      </c>
      <c r="T62" s="13">
        <v>7.0</v>
      </c>
      <c r="U62" s="13">
        <v>10.4</v>
      </c>
      <c r="V62" s="13">
        <v>0.0</v>
      </c>
      <c r="W62" s="16">
        <f>M62/SUMIF(Wolf2021FFProjections!$A$2:$A$353,$A62,Wolf2021FFProjections!$M$2:$M$353)</f>
        <v>0</v>
      </c>
      <c r="X62" s="16">
        <f>$N62/SUMIF(Wolf2021FFProjections!$A$2:$A$353,$A62,Wolf2021FFProjections!$N$2:$N$353)</f>
        <v>0</v>
      </c>
      <c r="Y62" s="16">
        <f>$P62/SUMIF(Wolf2021FFProjections!$A$2:$A$353,$A62,Wolf2021FFProjections!$P$2:$P$353)</f>
        <v>0.1219081272</v>
      </c>
      <c r="Z62" s="16">
        <f>$S62/SUMIF(Wolf2021FFProjections!$A$2:$A$353,$A62,Wolf2021FFProjections!$S$2:$S$353)</f>
        <v>0.1086435881</v>
      </c>
    </row>
    <row r="63" ht="14.25" customHeight="1">
      <c r="A63" s="13" t="s">
        <v>55</v>
      </c>
      <c r="B63" s="13" t="s">
        <v>258</v>
      </c>
      <c r="C63" s="13" t="s">
        <v>31</v>
      </c>
      <c r="D63" s="13">
        <v>76.5</v>
      </c>
      <c r="E63" s="13">
        <v>76.5</v>
      </c>
      <c r="F63" s="13">
        <v>61.5</v>
      </c>
      <c r="G63" s="13">
        <v>46.5</v>
      </c>
      <c r="H63" s="13">
        <v>0.0</v>
      </c>
      <c r="I63" s="13">
        <v>0.0</v>
      </c>
      <c r="J63" s="13">
        <v>0.0</v>
      </c>
      <c r="K63" s="13">
        <v>0.0</v>
      </c>
      <c r="L63" s="13">
        <v>0.0</v>
      </c>
      <c r="M63" s="13">
        <v>0.0</v>
      </c>
      <c r="N63" s="13">
        <v>0.0</v>
      </c>
      <c r="O63" s="13">
        <v>0.0</v>
      </c>
      <c r="P63" s="13">
        <v>41.0</v>
      </c>
      <c r="Q63" s="13">
        <v>30.0</v>
      </c>
      <c r="R63" s="13">
        <v>0.73</v>
      </c>
      <c r="S63" s="13">
        <v>345.0</v>
      </c>
      <c r="T63" s="13">
        <v>2.0</v>
      </c>
      <c r="U63" s="13">
        <v>11.5</v>
      </c>
      <c r="V63" s="13">
        <v>0.0</v>
      </c>
      <c r="W63" s="16">
        <f>M63/SUMIF(Wolf2021FFProjections!$A$2:$A$353,$A63,Wolf2021FFProjections!$M$2:$M$353)</f>
        <v>0</v>
      </c>
      <c r="X63" s="16">
        <f>$N63/SUMIF(Wolf2021FFProjections!$A$2:$A$353,$A63,Wolf2021FFProjections!$N$2:$N$353)</f>
        <v>0</v>
      </c>
      <c r="Y63" s="16">
        <f>$P63/SUMIF(Wolf2021FFProjections!$A$2:$A$353,$A63,Wolf2021FFProjections!$P$2:$P$353)</f>
        <v>0.07243816254</v>
      </c>
      <c r="Z63" s="16">
        <f>$S63/SUMIF(Wolf2021FFProjections!$A$2:$A$353,$A63,Wolf2021FFProjections!$S$2:$S$353)</f>
        <v>0.07511430438</v>
      </c>
    </row>
    <row r="64" ht="14.25" customHeight="1">
      <c r="A64" s="13" t="s">
        <v>55</v>
      </c>
      <c r="B64" s="13" t="s">
        <v>142</v>
      </c>
      <c r="C64" s="13" t="s">
        <v>10</v>
      </c>
      <c r="D64" s="13">
        <v>210.0</v>
      </c>
      <c r="E64" s="13">
        <v>210.0</v>
      </c>
      <c r="F64" s="13">
        <v>172.0</v>
      </c>
      <c r="G64" s="13">
        <v>134.0</v>
      </c>
      <c r="H64" s="13">
        <v>0.0</v>
      </c>
      <c r="I64" s="13">
        <v>0.0</v>
      </c>
      <c r="J64" s="13">
        <v>0.0</v>
      </c>
      <c r="K64" s="13">
        <v>0.0</v>
      </c>
      <c r="L64" s="13">
        <v>0.0</v>
      </c>
      <c r="M64" s="13">
        <v>0.0</v>
      </c>
      <c r="N64" s="13">
        <v>0.0</v>
      </c>
      <c r="O64" s="13">
        <v>0.0</v>
      </c>
      <c r="P64" s="13">
        <v>110.0</v>
      </c>
      <c r="Q64" s="13">
        <v>76.0</v>
      </c>
      <c r="R64" s="13">
        <v>0.69</v>
      </c>
      <c r="S64" s="13">
        <v>980.0</v>
      </c>
      <c r="T64" s="13">
        <v>6.0</v>
      </c>
      <c r="U64" s="13">
        <v>12.9</v>
      </c>
      <c r="V64" s="13">
        <v>12.0</v>
      </c>
      <c r="W64" s="16">
        <f>M64/SUMIF(Wolf2021FFProjections!$A$2:$A$353,$A64,Wolf2021FFProjections!$M$2:$M$353)</f>
        <v>0</v>
      </c>
      <c r="X64" s="16">
        <f>$N64/SUMIF(Wolf2021FFProjections!$A$2:$A$353,$A64,Wolf2021FFProjections!$N$2:$N$353)</f>
        <v>0</v>
      </c>
      <c r="Y64" s="16">
        <f>$P64/SUMIF(Wolf2021FFProjections!$A$2:$A$353,$A64,Wolf2021FFProjections!$P$2:$P$353)</f>
        <v>0.1943462898</v>
      </c>
      <c r="Z64" s="16">
        <f>$S64/SUMIF(Wolf2021FFProjections!$A$2:$A$353,$A64,Wolf2021FFProjections!$S$2:$S$353)</f>
        <v>0.213368169</v>
      </c>
    </row>
    <row r="65" ht="14.25" customHeight="1">
      <c r="A65" s="13" t="s">
        <v>55</v>
      </c>
      <c r="B65" s="13" t="s">
        <v>75</v>
      </c>
      <c r="C65" s="13" t="s">
        <v>10</v>
      </c>
      <c r="D65" s="13">
        <v>257.5</v>
      </c>
      <c r="E65" s="13">
        <v>257.5</v>
      </c>
      <c r="F65" s="13">
        <v>218.0</v>
      </c>
      <c r="G65" s="13">
        <v>178.5</v>
      </c>
      <c r="H65" s="13">
        <v>0.0</v>
      </c>
      <c r="I65" s="13">
        <v>0.0</v>
      </c>
      <c r="J65" s="13">
        <v>0.0</v>
      </c>
      <c r="K65" s="13">
        <v>0.0</v>
      </c>
      <c r="L65" s="13">
        <v>0.0</v>
      </c>
      <c r="M65" s="13">
        <v>0.0</v>
      </c>
      <c r="N65" s="13">
        <v>0.0</v>
      </c>
      <c r="O65" s="13">
        <v>0.0</v>
      </c>
      <c r="P65" s="13">
        <v>127.0</v>
      </c>
      <c r="Q65" s="13">
        <v>79.0</v>
      </c>
      <c r="R65" s="13">
        <v>0.62</v>
      </c>
      <c r="S65" s="13">
        <v>1185.0</v>
      </c>
      <c r="T65" s="13">
        <v>10.0</v>
      </c>
      <c r="U65" s="13">
        <v>15.0</v>
      </c>
      <c r="V65" s="13">
        <v>0.0</v>
      </c>
      <c r="W65" s="16">
        <f>M65/SUMIF(Wolf2021FFProjections!$A$2:$A$353,$A65,Wolf2021FFProjections!$M$2:$M$353)</f>
        <v>0</v>
      </c>
      <c r="X65" s="16">
        <f>$N65/SUMIF(Wolf2021FFProjections!$A$2:$A$353,$A65,Wolf2021FFProjections!$N$2:$N$353)</f>
        <v>0</v>
      </c>
      <c r="Y65" s="16">
        <f>$P65/SUMIF(Wolf2021FFProjections!$A$2:$A$353,$A65,Wolf2021FFProjections!$P$2:$P$353)</f>
        <v>0.2243816254</v>
      </c>
      <c r="Z65" s="16">
        <f>$S65/SUMIF(Wolf2021FFProjections!$A$2:$A$353,$A65,Wolf2021FFProjections!$S$2:$S$353)</f>
        <v>0.2580013063</v>
      </c>
    </row>
    <row r="66" ht="14.25" customHeight="1">
      <c r="A66" s="13" t="s">
        <v>55</v>
      </c>
      <c r="B66" s="13" t="s">
        <v>259</v>
      </c>
      <c r="C66" s="13" t="s">
        <v>10</v>
      </c>
      <c r="D66" s="13">
        <v>132.0</v>
      </c>
      <c r="E66" s="13">
        <v>132.0</v>
      </c>
      <c r="F66" s="13">
        <v>112.0</v>
      </c>
      <c r="G66" s="13">
        <v>92.0</v>
      </c>
      <c r="H66" s="13">
        <v>0.0</v>
      </c>
      <c r="I66" s="13">
        <v>0.0</v>
      </c>
      <c r="J66" s="13">
        <v>0.0</v>
      </c>
      <c r="K66" s="13">
        <v>0.0</v>
      </c>
      <c r="L66" s="13">
        <v>0.0</v>
      </c>
      <c r="M66" s="13">
        <v>0.0</v>
      </c>
      <c r="N66" s="13">
        <v>0.0</v>
      </c>
      <c r="O66" s="13">
        <v>0.0</v>
      </c>
      <c r="P66" s="13">
        <v>69.0</v>
      </c>
      <c r="Q66" s="13">
        <v>40.0</v>
      </c>
      <c r="R66" s="13">
        <v>0.58</v>
      </c>
      <c r="S66" s="13">
        <v>620.0</v>
      </c>
      <c r="T66" s="13">
        <v>5.0</v>
      </c>
      <c r="U66" s="13">
        <v>15.5</v>
      </c>
      <c r="V66" s="13">
        <v>0.0</v>
      </c>
      <c r="W66" s="16">
        <f>M66/SUMIF(Wolf2021FFProjections!$A$2:$A$353,$A66,Wolf2021FFProjections!$M$2:$M$353)</f>
        <v>0</v>
      </c>
      <c r="X66" s="16">
        <f>$N66/SUMIF(Wolf2021FFProjections!$A$2:$A$353,$A66,Wolf2021FFProjections!$N$2:$N$353)</f>
        <v>0</v>
      </c>
      <c r="Y66" s="16">
        <f>$P66/SUMIF(Wolf2021FFProjections!$A$2:$A$353,$A66,Wolf2021FFProjections!$P$2:$P$353)</f>
        <v>0.1219081272</v>
      </c>
      <c r="Z66" s="16">
        <f>$S66/SUMIF(Wolf2021FFProjections!$A$2:$A$353,$A66,Wolf2021FFProjections!$S$2:$S$353)</f>
        <v>0.1349880253</v>
      </c>
    </row>
    <row r="67" ht="14.25" customHeight="1">
      <c r="A67" s="13" t="s">
        <v>55</v>
      </c>
      <c r="B67" s="13" t="s">
        <v>260</v>
      </c>
      <c r="C67" s="13" t="s">
        <v>10</v>
      </c>
      <c r="D67" s="13">
        <v>80.9</v>
      </c>
      <c r="E67" s="13">
        <v>80.9</v>
      </c>
      <c r="F67" s="13">
        <v>67.9</v>
      </c>
      <c r="G67" s="13">
        <v>54.9</v>
      </c>
      <c r="H67" s="13">
        <v>0.0</v>
      </c>
      <c r="I67" s="13">
        <v>0.0</v>
      </c>
      <c r="J67" s="13">
        <v>0.0</v>
      </c>
      <c r="K67" s="13">
        <v>0.0</v>
      </c>
      <c r="L67" s="13">
        <v>0.0</v>
      </c>
      <c r="M67" s="13">
        <v>0.0</v>
      </c>
      <c r="N67" s="13">
        <v>0.0</v>
      </c>
      <c r="O67" s="13">
        <v>0.0</v>
      </c>
      <c r="P67" s="13">
        <v>46.0</v>
      </c>
      <c r="Q67" s="13">
        <v>26.0</v>
      </c>
      <c r="R67" s="13">
        <v>0.57</v>
      </c>
      <c r="S67" s="13">
        <v>369.0</v>
      </c>
      <c r="T67" s="13">
        <v>3.0</v>
      </c>
      <c r="U67" s="13">
        <v>14.2</v>
      </c>
      <c r="V67" s="13">
        <v>0.0</v>
      </c>
      <c r="W67" s="16">
        <f>M67/SUMIF(Wolf2021FFProjections!$A$2:$A$353,$A67,Wolf2021FFProjections!$M$2:$M$353)</f>
        <v>0</v>
      </c>
      <c r="X67" s="16">
        <f>$N67/SUMIF(Wolf2021FFProjections!$A$2:$A$353,$A67,Wolf2021FFProjections!$N$2:$N$353)</f>
        <v>0</v>
      </c>
      <c r="Y67" s="16">
        <f>$P67/SUMIF(Wolf2021FFProjections!$A$2:$A$353,$A67,Wolf2021FFProjections!$P$2:$P$353)</f>
        <v>0.08127208481</v>
      </c>
      <c r="Z67" s="16">
        <f>$S67/SUMIF(Wolf2021FFProjections!$A$2:$A$353,$A67,Wolf2021FFProjections!$S$2:$S$353)</f>
        <v>0.08033964729</v>
      </c>
    </row>
    <row r="68" ht="14.25" customHeight="1">
      <c r="A68" s="13" t="s">
        <v>41</v>
      </c>
      <c r="B68" s="13" t="s">
        <v>156</v>
      </c>
      <c r="C68" s="13" t="s">
        <v>28</v>
      </c>
      <c r="D68" s="13">
        <v>352.1</v>
      </c>
      <c r="E68" s="13">
        <v>416.1</v>
      </c>
      <c r="F68" s="13">
        <v>352.1</v>
      </c>
      <c r="G68" s="13">
        <v>352.1</v>
      </c>
      <c r="H68" s="13">
        <v>528.0</v>
      </c>
      <c r="I68" s="13">
        <v>364.0</v>
      </c>
      <c r="J68" s="13">
        <v>4210.0</v>
      </c>
      <c r="K68" s="13">
        <v>32.0</v>
      </c>
      <c r="L68" s="13">
        <v>6.0</v>
      </c>
      <c r="M68" s="13">
        <v>39.0</v>
      </c>
      <c r="N68" s="13">
        <v>136.0</v>
      </c>
      <c r="O68" s="13">
        <v>2.0</v>
      </c>
      <c r="P68" s="13">
        <v>0.0</v>
      </c>
      <c r="Q68" s="13">
        <v>0.0</v>
      </c>
      <c r="R68" s="13">
        <v>0.0</v>
      </c>
      <c r="S68" s="13">
        <v>0.0</v>
      </c>
      <c r="T68" s="13">
        <v>0.0</v>
      </c>
      <c r="U68" s="13">
        <v>0.0</v>
      </c>
      <c r="V68" s="13">
        <v>3.5</v>
      </c>
      <c r="W68" s="16">
        <f>M68/SUMIF(Wolf2021FFProjections!$A$2:$A$353,$A68,Wolf2021FFProjections!$M$2:$M$353)</f>
        <v>0.08108108108</v>
      </c>
      <c r="X68" s="16">
        <f>$N68/SUMIF(Wolf2021FFProjections!$A$2:$A$353,$A68,Wolf2021FFProjections!$N$2:$N$353)</f>
        <v>0.06224256293</v>
      </c>
      <c r="Y68" s="16">
        <f>$P68/SUMIF(Wolf2021FFProjections!$A$2:$A$353,$A68,Wolf2021FFProjections!$P$2:$P$353)</f>
        <v>0</v>
      </c>
      <c r="Z68" s="16">
        <f>$S68/SUMIF(Wolf2021FFProjections!$A$2:$A$353,$A68,Wolf2021FFProjections!$S$2:$S$353)</f>
        <v>0</v>
      </c>
    </row>
    <row r="69" ht="14.25" customHeight="1">
      <c r="A69" s="13" t="s">
        <v>41</v>
      </c>
      <c r="B69" s="13" t="s">
        <v>261</v>
      </c>
      <c r="C69" s="13" t="s">
        <v>28</v>
      </c>
      <c r="D69" s="13">
        <v>12.1</v>
      </c>
      <c r="E69" s="13">
        <v>14.1</v>
      </c>
      <c r="F69" s="13">
        <v>12.1</v>
      </c>
      <c r="G69" s="13">
        <v>12.1</v>
      </c>
      <c r="H69" s="13">
        <v>22.0</v>
      </c>
      <c r="I69" s="13">
        <v>14.0</v>
      </c>
      <c r="J69" s="13">
        <v>162.0</v>
      </c>
      <c r="K69" s="13">
        <v>1.0</v>
      </c>
      <c r="L69" s="13">
        <v>0.0</v>
      </c>
      <c r="M69" s="13">
        <v>0.0</v>
      </c>
      <c r="N69" s="13">
        <v>0.0</v>
      </c>
      <c r="O69" s="13">
        <v>0.0</v>
      </c>
      <c r="P69" s="13">
        <v>0.0</v>
      </c>
      <c r="Q69" s="13">
        <v>0.0</v>
      </c>
      <c r="R69" s="13">
        <v>0.0</v>
      </c>
      <c r="S69" s="13">
        <v>0.0</v>
      </c>
      <c r="T69" s="13">
        <v>0.0</v>
      </c>
      <c r="U69" s="13">
        <v>0.0</v>
      </c>
      <c r="V69" s="13">
        <v>3.5</v>
      </c>
      <c r="W69" s="16">
        <f>M69/SUMIF(Wolf2021FFProjections!$A$2:$A$353,$A69,Wolf2021FFProjections!$M$2:$M$353)</f>
        <v>0</v>
      </c>
      <c r="X69" s="16">
        <f>$N69/SUMIF(Wolf2021FFProjections!$A$2:$A$353,$A69,Wolf2021FFProjections!$N$2:$N$353)</f>
        <v>0</v>
      </c>
      <c r="Y69" s="16">
        <f>$P69/SUMIF(Wolf2021FFProjections!$A$2:$A$353,$A69,Wolf2021FFProjections!$P$2:$P$353)</f>
        <v>0</v>
      </c>
      <c r="Z69" s="16">
        <f>$S69/SUMIF(Wolf2021FFProjections!$A$2:$A$353,$A69,Wolf2021FFProjections!$S$2:$S$353)</f>
        <v>0</v>
      </c>
    </row>
    <row r="70" ht="14.25" customHeight="1">
      <c r="A70" s="13" t="s">
        <v>41</v>
      </c>
      <c r="B70" s="13" t="s">
        <v>40</v>
      </c>
      <c r="C70" s="13" t="s">
        <v>13</v>
      </c>
      <c r="D70" s="13">
        <v>273.1</v>
      </c>
      <c r="E70" s="13">
        <v>273.1</v>
      </c>
      <c r="F70" s="13">
        <v>241.1</v>
      </c>
      <c r="G70" s="13">
        <v>209.1</v>
      </c>
      <c r="H70" s="13">
        <v>0.0</v>
      </c>
      <c r="I70" s="13">
        <v>0.0</v>
      </c>
      <c r="J70" s="13">
        <v>0.0</v>
      </c>
      <c r="K70" s="13">
        <v>0.0</v>
      </c>
      <c r="L70" s="13">
        <v>0.0</v>
      </c>
      <c r="M70" s="13">
        <v>204.0</v>
      </c>
      <c r="N70" s="13">
        <v>979.0</v>
      </c>
      <c r="O70" s="13">
        <v>6.0</v>
      </c>
      <c r="P70" s="13">
        <v>88.0</v>
      </c>
      <c r="Q70" s="13">
        <v>64.0</v>
      </c>
      <c r="R70" s="13">
        <v>0.73</v>
      </c>
      <c r="S70" s="13">
        <v>512.0</v>
      </c>
      <c r="T70" s="13">
        <v>4.0</v>
      </c>
      <c r="U70" s="13">
        <v>8.0</v>
      </c>
      <c r="V70" s="13">
        <v>4.8</v>
      </c>
      <c r="W70" s="16">
        <f>M70/SUMIF(Wolf2021FFProjections!$A$2:$A$353,$A70,Wolf2021FFProjections!$M$2:$M$353)</f>
        <v>0.4241164241</v>
      </c>
      <c r="X70" s="16">
        <f>$N70/SUMIF(Wolf2021FFProjections!$A$2:$A$353,$A70,Wolf2021FFProjections!$N$2:$N$353)</f>
        <v>0.4480549199</v>
      </c>
      <c r="Y70" s="16">
        <f>$P70/SUMIF(Wolf2021FFProjections!$A$2:$A$353,$A70,Wolf2021FFProjections!$P$2:$P$353)</f>
        <v>0.1695568401</v>
      </c>
      <c r="Z70" s="16">
        <f>$S70/SUMIF(Wolf2021FFProjections!$A$2:$A$353,$A70,Wolf2021FFProjections!$S$2:$S$353)</f>
        <v>0.1237013771</v>
      </c>
    </row>
    <row r="71" ht="14.25" customHeight="1">
      <c r="A71" s="13" t="s">
        <v>41</v>
      </c>
      <c r="B71" s="13" t="s">
        <v>105</v>
      </c>
      <c r="C71" s="13" t="s">
        <v>13</v>
      </c>
      <c r="D71" s="13">
        <v>198.4</v>
      </c>
      <c r="E71" s="13">
        <v>198.4</v>
      </c>
      <c r="F71" s="13">
        <v>183.4</v>
      </c>
      <c r="G71" s="13">
        <v>168.4</v>
      </c>
      <c r="H71" s="13">
        <v>0.0</v>
      </c>
      <c r="I71" s="13">
        <v>0.0</v>
      </c>
      <c r="J71" s="13">
        <v>0.0</v>
      </c>
      <c r="K71" s="13">
        <v>0.0</v>
      </c>
      <c r="L71" s="13">
        <v>0.0</v>
      </c>
      <c r="M71" s="13">
        <v>209.0</v>
      </c>
      <c r="N71" s="13">
        <v>940.0</v>
      </c>
      <c r="O71" s="13">
        <v>7.0</v>
      </c>
      <c r="P71" s="13">
        <v>36.0</v>
      </c>
      <c r="Q71" s="13">
        <v>30.0</v>
      </c>
      <c r="R71" s="13">
        <v>0.83</v>
      </c>
      <c r="S71" s="13">
        <v>264.0</v>
      </c>
      <c r="T71" s="13">
        <v>1.0</v>
      </c>
      <c r="U71" s="13">
        <v>8.8</v>
      </c>
      <c r="V71" s="13">
        <v>4.5</v>
      </c>
      <c r="W71" s="16">
        <f>M71/SUMIF(Wolf2021FFProjections!$A$2:$A$353,$A71,Wolf2021FFProjections!$M$2:$M$353)</f>
        <v>0.4345114345</v>
      </c>
      <c r="X71" s="16">
        <f>$N71/SUMIF(Wolf2021FFProjections!$A$2:$A$353,$A71,Wolf2021FFProjections!$N$2:$N$353)</f>
        <v>0.4302059497</v>
      </c>
      <c r="Y71" s="16">
        <f>$P71/SUMIF(Wolf2021FFProjections!$A$2:$A$353,$A71,Wolf2021FFProjections!$P$2:$P$353)</f>
        <v>0.06936416185</v>
      </c>
      <c r="Z71" s="16">
        <f>$S71/SUMIF(Wolf2021FFProjections!$A$2:$A$353,$A71,Wolf2021FFProjections!$S$2:$S$353)</f>
        <v>0.06378352259</v>
      </c>
    </row>
    <row r="72" ht="14.25" customHeight="1">
      <c r="A72" s="13" t="s">
        <v>41</v>
      </c>
      <c r="B72" s="13" t="s">
        <v>262</v>
      </c>
      <c r="C72" s="13" t="s">
        <v>13</v>
      </c>
      <c r="D72" s="13">
        <v>25.4</v>
      </c>
      <c r="E72" s="13">
        <v>25.4</v>
      </c>
      <c r="F72" s="13">
        <v>23.4</v>
      </c>
      <c r="G72" s="13">
        <v>21.4</v>
      </c>
      <c r="H72" s="13">
        <v>0.0</v>
      </c>
      <c r="I72" s="13">
        <v>0.0</v>
      </c>
      <c r="J72" s="13">
        <v>0.0</v>
      </c>
      <c r="K72" s="13">
        <v>0.0</v>
      </c>
      <c r="L72" s="13">
        <v>0.0</v>
      </c>
      <c r="M72" s="13">
        <v>29.0</v>
      </c>
      <c r="N72" s="13">
        <v>130.0</v>
      </c>
      <c r="O72" s="13">
        <v>1.0</v>
      </c>
      <c r="P72" s="13">
        <v>6.0</v>
      </c>
      <c r="Q72" s="13">
        <v>4.0</v>
      </c>
      <c r="R72" s="13">
        <v>0.67</v>
      </c>
      <c r="S72" s="13">
        <v>24.0</v>
      </c>
      <c r="T72" s="13">
        <v>0.0</v>
      </c>
      <c r="U72" s="13">
        <v>6.0</v>
      </c>
      <c r="V72" s="13">
        <v>4.5</v>
      </c>
      <c r="W72" s="16">
        <f>M72/SUMIF(Wolf2021FFProjections!$A$2:$A$353,$A72,Wolf2021FFProjections!$M$2:$M$353)</f>
        <v>0.06029106029</v>
      </c>
      <c r="X72" s="16">
        <f>$N72/SUMIF(Wolf2021FFProjections!$A$2:$A$353,$A72,Wolf2021FFProjections!$N$2:$N$353)</f>
        <v>0.05949656751</v>
      </c>
      <c r="Y72" s="16">
        <f>$P72/SUMIF(Wolf2021FFProjections!$A$2:$A$353,$A72,Wolf2021FFProjections!$P$2:$P$353)</f>
        <v>0.01156069364</v>
      </c>
      <c r="Z72" s="16">
        <f>$S72/SUMIF(Wolf2021FFProjections!$A$2:$A$353,$A72,Wolf2021FFProjections!$S$2:$S$353)</f>
        <v>0.005798502054</v>
      </c>
    </row>
    <row r="73" ht="14.25" customHeight="1">
      <c r="A73" s="13" t="s">
        <v>41</v>
      </c>
      <c r="B73" s="13" t="s">
        <v>263</v>
      </c>
      <c r="C73" s="13" t="s">
        <v>31</v>
      </c>
      <c r="D73" s="13">
        <v>140.0</v>
      </c>
      <c r="E73" s="13">
        <v>140.0</v>
      </c>
      <c r="F73" s="13">
        <v>115.0</v>
      </c>
      <c r="G73" s="13">
        <v>90.0</v>
      </c>
      <c r="H73" s="13">
        <v>0.0</v>
      </c>
      <c r="I73" s="13">
        <v>0.0</v>
      </c>
      <c r="J73" s="13">
        <v>0.0</v>
      </c>
      <c r="K73" s="13">
        <v>0.0</v>
      </c>
      <c r="L73" s="13">
        <v>0.0</v>
      </c>
      <c r="M73" s="13">
        <v>0.0</v>
      </c>
      <c r="N73" s="13">
        <v>0.0</v>
      </c>
      <c r="O73" s="13">
        <v>0.0</v>
      </c>
      <c r="P73" s="13">
        <v>66.0</v>
      </c>
      <c r="Q73" s="13">
        <v>50.0</v>
      </c>
      <c r="R73" s="13">
        <v>0.75</v>
      </c>
      <c r="S73" s="13">
        <v>600.0</v>
      </c>
      <c r="T73" s="13">
        <v>5.0</v>
      </c>
      <c r="U73" s="13">
        <v>12.0</v>
      </c>
      <c r="V73" s="13">
        <v>0.0</v>
      </c>
      <c r="W73" s="16">
        <f>M73/SUMIF(Wolf2021FFProjections!$A$2:$A$353,$A73,Wolf2021FFProjections!$M$2:$M$353)</f>
        <v>0</v>
      </c>
      <c r="X73" s="16">
        <f>$N73/SUMIF(Wolf2021FFProjections!$A$2:$A$353,$A73,Wolf2021FFProjections!$N$2:$N$353)</f>
        <v>0</v>
      </c>
      <c r="Y73" s="16">
        <f>$P73/SUMIF(Wolf2021FFProjections!$A$2:$A$353,$A73,Wolf2021FFProjections!$P$2:$P$353)</f>
        <v>0.1271676301</v>
      </c>
      <c r="Z73" s="16">
        <f>$S73/SUMIF(Wolf2021FFProjections!$A$2:$A$353,$A73,Wolf2021FFProjections!$S$2:$S$353)</f>
        <v>0.1449625513</v>
      </c>
    </row>
    <row r="74" ht="14.25" customHeight="1">
      <c r="A74" s="13" t="s">
        <v>41</v>
      </c>
      <c r="B74" s="13" t="s">
        <v>264</v>
      </c>
      <c r="C74" s="13" t="s">
        <v>31</v>
      </c>
      <c r="D74" s="13">
        <v>23.2</v>
      </c>
      <c r="E74" s="13">
        <v>23.2</v>
      </c>
      <c r="F74" s="13">
        <v>19.2</v>
      </c>
      <c r="G74" s="13">
        <v>15.2</v>
      </c>
      <c r="H74" s="13">
        <v>0.0</v>
      </c>
      <c r="I74" s="13">
        <v>0.0</v>
      </c>
      <c r="J74" s="13">
        <v>0.0</v>
      </c>
      <c r="K74" s="13">
        <v>0.0</v>
      </c>
      <c r="L74" s="13">
        <v>0.0</v>
      </c>
      <c r="M74" s="13">
        <v>0.0</v>
      </c>
      <c r="N74" s="13">
        <v>0.0</v>
      </c>
      <c r="O74" s="13">
        <v>0.0</v>
      </c>
      <c r="P74" s="13">
        <v>11.0</v>
      </c>
      <c r="Q74" s="13">
        <v>8.0</v>
      </c>
      <c r="R74" s="13">
        <v>0.69</v>
      </c>
      <c r="S74" s="13">
        <v>92.0</v>
      </c>
      <c r="T74" s="13">
        <v>1.0</v>
      </c>
      <c r="U74" s="13">
        <v>11.5</v>
      </c>
      <c r="V74" s="13">
        <v>0.0</v>
      </c>
      <c r="W74" s="16">
        <f>M74/SUMIF(Wolf2021FFProjections!$A$2:$A$353,$A74,Wolf2021FFProjections!$M$2:$M$353)</f>
        <v>0</v>
      </c>
      <c r="X74" s="16">
        <f>$N74/SUMIF(Wolf2021FFProjections!$A$2:$A$353,$A74,Wolf2021FFProjections!$N$2:$N$353)</f>
        <v>0</v>
      </c>
      <c r="Y74" s="16">
        <f>$P74/SUMIF(Wolf2021FFProjections!$A$2:$A$353,$A74,Wolf2021FFProjections!$P$2:$P$353)</f>
        <v>0.02119460501</v>
      </c>
      <c r="Z74" s="16">
        <f>$S74/SUMIF(Wolf2021FFProjections!$A$2:$A$353,$A74,Wolf2021FFProjections!$S$2:$S$353)</f>
        <v>0.02222759121</v>
      </c>
    </row>
    <row r="75" ht="14.25" customHeight="1">
      <c r="A75" s="13" t="s">
        <v>41</v>
      </c>
      <c r="B75" s="13" t="s">
        <v>141</v>
      </c>
      <c r="C75" s="13" t="s">
        <v>10</v>
      </c>
      <c r="D75" s="13">
        <v>207.6</v>
      </c>
      <c r="E75" s="13">
        <v>207.6</v>
      </c>
      <c r="F75" s="13">
        <v>172.6</v>
      </c>
      <c r="G75" s="13">
        <v>137.6</v>
      </c>
      <c r="H75" s="13">
        <v>0.0</v>
      </c>
      <c r="I75" s="13">
        <v>0.0</v>
      </c>
      <c r="J75" s="13">
        <v>0.0</v>
      </c>
      <c r="K75" s="13">
        <v>0.0</v>
      </c>
      <c r="L75" s="13">
        <v>0.0</v>
      </c>
      <c r="M75" s="13">
        <v>0.0</v>
      </c>
      <c r="N75" s="13">
        <v>0.0</v>
      </c>
      <c r="O75" s="13">
        <v>0.0</v>
      </c>
      <c r="P75" s="13">
        <v>104.0</v>
      </c>
      <c r="Q75" s="13">
        <v>70.0</v>
      </c>
      <c r="R75" s="13">
        <v>0.67</v>
      </c>
      <c r="S75" s="13">
        <v>896.0</v>
      </c>
      <c r="T75" s="13">
        <v>8.0</v>
      </c>
      <c r="U75" s="13">
        <v>12.8</v>
      </c>
      <c r="V75" s="13">
        <v>0.0</v>
      </c>
      <c r="W75" s="16">
        <f>M75/SUMIF(Wolf2021FFProjections!$A$2:$A$353,$A75,Wolf2021FFProjections!$M$2:$M$353)</f>
        <v>0</v>
      </c>
      <c r="X75" s="16">
        <f>$N75/SUMIF(Wolf2021FFProjections!$A$2:$A$353,$A75,Wolf2021FFProjections!$N$2:$N$353)</f>
        <v>0</v>
      </c>
      <c r="Y75" s="16">
        <f>$P75/SUMIF(Wolf2021FFProjections!$A$2:$A$353,$A75,Wolf2021FFProjections!$P$2:$P$353)</f>
        <v>0.2003853565</v>
      </c>
      <c r="Z75" s="16">
        <f>$S75/SUMIF(Wolf2021FFProjections!$A$2:$A$353,$A75,Wolf2021FFProjections!$S$2:$S$353)</f>
        <v>0.21647741</v>
      </c>
    </row>
    <row r="76" ht="14.25" customHeight="1">
      <c r="A76" s="13" t="s">
        <v>41</v>
      </c>
      <c r="B76" s="13" t="s">
        <v>265</v>
      </c>
      <c r="C76" s="13" t="s">
        <v>10</v>
      </c>
      <c r="D76" s="13">
        <v>153.2</v>
      </c>
      <c r="E76" s="13">
        <v>153.2</v>
      </c>
      <c r="F76" s="13">
        <v>127.2</v>
      </c>
      <c r="G76" s="13">
        <v>101.2</v>
      </c>
      <c r="H76" s="13">
        <v>0.0</v>
      </c>
      <c r="I76" s="13">
        <v>0.0</v>
      </c>
      <c r="J76" s="13">
        <v>0.0</v>
      </c>
      <c r="K76" s="13">
        <v>0.0</v>
      </c>
      <c r="L76" s="13">
        <v>0.0</v>
      </c>
      <c r="M76" s="13">
        <v>0.0</v>
      </c>
      <c r="N76" s="13">
        <v>0.0</v>
      </c>
      <c r="O76" s="13">
        <v>0.0</v>
      </c>
      <c r="P76" s="13">
        <v>82.0</v>
      </c>
      <c r="Q76" s="13">
        <v>52.0</v>
      </c>
      <c r="R76" s="13">
        <v>0.63</v>
      </c>
      <c r="S76" s="13">
        <v>712.0</v>
      </c>
      <c r="T76" s="13">
        <v>5.0</v>
      </c>
      <c r="U76" s="13">
        <v>13.7</v>
      </c>
      <c r="V76" s="13">
        <v>0.0</v>
      </c>
      <c r="W76" s="16">
        <f>M76/SUMIF(Wolf2021FFProjections!$A$2:$A$353,$A76,Wolf2021FFProjections!$M$2:$M$353)</f>
        <v>0</v>
      </c>
      <c r="X76" s="16">
        <f>$N76/SUMIF(Wolf2021FFProjections!$A$2:$A$353,$A76,Wolf2021FFProjections!$N$2:$N$353)</f>
        <v>0</v>
      </c>
      <c r="Y76" s="16">
        <f>$P76/SUMIF(Wolf2021FFProjections!$A$2:$A$353,$A76,Wolf2021FFProjections!$P$2:$P$353)</f>
        <v>0.1579961464</v>
      </c>
      <c r="Z76" s="16">
        <f>$S76/SUMIF(Wolf2021FFProjections!$A$2:$A$353,$A76,Wolf2021FFProjections!$S$2:$S$353)</f>
        <v>0.1720222276</v>
      </c>
    </row>
    <row r="77" ht="14.25" customHeight="1">
      <c r="A77" s="13" t="s">
        <v>41</v>
      </c>
      <c r="B77" s="13" t="s">
        <v>266</v>
      </c>
      <c r="C77" s="13" t="s">
        <v>10</v>
      </c>
      <c r="D77" s="13">
        <v>128.9</v>
      </c>
      <c r="E77" s="13">
        <v>128.9</v>
      </c>
      <c r="F77" s="13">
        <v>105.9</v>
      </c>
      <c r="G77" s="13">
        <v>82.9</v>
      </c>
      <c r="H77" s="13">
        <v>0.0</v>
      </c>
      <c r="I77" s="13">
        <v>0.0</v>
      </c>
      <c r="J77" s="13">
        <v>0.0</v>
      </c>
      <c r="K77" s="13">
        <v>0.0</v>
      </c>
      <c r="L77" s="13">
        <v>0.0</v>
      </c>
      <c r="M77" s="13">
        <v>0.0</v>
      </c>
      <c r="N77" s="13">
        <v>0.0</v>
      </c>
      <c r="O77" s="13">
        <v>0.0</v>
      </c>
      <c r="P77" s="13">
        <v>66.0</v>
      </c>
      <c r="Q77" s="13">
        <v>46.0</v>
      </c>
      <c r="R77" s="13">
        <v>0.7</v>
      </c>
      <c r="S77" s="13">
        <v>529.0</v>
      </c>
      <c r="T77" s="13">
        <v>5.0</v>
      </c>
      <c r="U77" s="13">
        <v>11.5</v>
      </c>
      <c r="V77" s="13">
        <v>0.0</v>
      </c>
      <c r="W77" s="16">
        <f>M77/SUMIF(Wolf2021FFProjections!$A$2:$A$353,$A77,Wolf2021FFProjections!$M$2:$M$353)</f>
        <v>0</v>
      </c>
      <c r="X77" s="16">
        <f>$N77/SUMIF(Wolf2021FFProjections!$A$2:$A$353,$A77,Wolf2021FFProjections!$N$2:$N$353)</f>
        <v>0</v>
      </c>
      <c r="Y77" s="16">
        <f>$P77/SUMIF(Wolf2021FFProjections!$A$2:$A$353,$A77,Wolf2021FFProjections!$P$2:$P$353)</f>
        <v>0.1271676301</v>
      </c>
      <c r="Z77" s="16">
        <f>$S77/SUMIF(Wolf2021FFProjections!$A$2:$A$353,$A77,Wolf2021FFProjections!$S$2:$S$353)</f>
        <v>0.1278086494</v>
      </c>
    </row>
    <row r="78" ht="14.25" customHeight="1">
      <c r="A78" s="13" t="s">
        <v>41</v>
      </c>
      <c r="B78" s="13" t="s">
        <v>267</v>
      </c>
      <c r="C78" s="13" t="s">
        <v>10</v>
      </c>
      <c r="D78" s="13">
        <v>103.0</v>
      </c>
      <c r="E78" s="13">
        <v>103.0</v>
      </c>
      <c r="F78" s="13">
        <v>86.0</v>
      </c>
      <c r="G78" s="13">
        <v>69.0</v>
      </c>
      <c r="H78" s="13">
        <v>0.0</v>
      </c>
      <c r="I78" s="13">
        <v>0.0</v>
      </c>
      <c r="J78" s="13">
        <v>0.0</v>
      </c>
      <c r="K78" s="13">
        <v>0.0</v>
      </c>
      <c r="L78" s="13">
        <v>0.0</v>
      </c>
      <c r="M78" s="13">
        <v>0.0</v>
      </c>
      <c r="N78" s="13">
        <v>0.0</v>
      </c>
      <c r="O78" s="13">
        <v>0.0</v>
      </c>
      <c r="P78" s="13">
        <v>60.0</v>
      </c>
      <c r="Q78" s="13">
        <v>34.0</v>
      </c>
      <c r="R78" s="13">
        <v>0.57</v>
      </c>
      <c r="S78" s="13">
        <v>510.0</v>
      </c>
      <c r="T78" s="13">
        <v>3.0</v>
      </c>
      <c r="U78" s="13">
        <v>15.0</v>
      </c>
      <c r="V78" s="13">
        <v>7.5</v>
      </c>
      <c r="W78" s="16">
        <f>M78/SUMIF(Wolf2021FFProjections!$A$2:$A$353,$A78,Wolf2021FFProjections!$M$2:$M$353)</f>
        <v>0</v>
      </c>
      <c r="X78" s="16">
        <f>$N78/SUMIF(Wolf2021FFProjections!$A$2:$A$353,$A78,Wolf2021FFProjections!$N$2:$N$353)</f>
        <v>0</v>
      </c>
      <c r="Y78" s="16">
        <f>$P78/SUMIF(Wolf2021FFProjections!$A$2:$A$353,$A78,Wolf2021FFProjections!$P$2:$P$353)</f>
        <v>0.1156069364</v>
      </c>
      <c r="Z78" s="16">
        <f>$S78/SUMIF(Wolf2021FFProjections!$A$2:$A$353,$A78,Wolf2021FFProjections!$S$2:$S$353)</f>
        <v>0.1232181686</v>
      </c>
    </row>
    <row r="79" ht="14.25" customHeight="1">
      <c r="A79" s="13" t="s">
        <v>17</v>
      </c>
      <c r="B79" s="13" t="s">
        <v>268</v>
      </c>
      <c r="C79" s="13" t="s">
        <v>28</v>
      </c>
      <c r="D79" s="13">
        <v>339.4</v>
      </c>
      <c r="E79" s="13">
        <v>399.4</v>
      </c>
      <c r="F79" s="13">
        <v>339.4</v>
      </c>
      <c r="G79" s="13">
        <v>339.4</v>
      </c>
      <c r="H79" s="13">
        <v>615.0</v>
      </c>
      <c r="I79" s="13">
        <v>408.0</v>
      </c>
      <c r="J79" s="13">
        <v>4716.0</v>
      </c>
      <c r="K79" s="13">
        <v>30.0</v>
      </c>
      <c r="L79" s="13">
        <v>15.0</v>
      </c>
      <c r="M79" s="13">
        <v>39.0</v>
      </c>
      <c r="N79" s="13">
        <v>136.0</v>
      </c>
      <c r="O79" s="13">
        <v>0.0</v>
      </c>
      <c r="P79" s="13">
        <v>0.0</v>
      </c>
      <c r="Q79" s="13">
        <v>0.0</v>
      </c>
      <c r="R79" s="13">
        <v>0.0</v>
      </c>
      <c r="S79" s="13">
        <v>0.0</v>
      </c>
      <c r="T79" s="13">
        <v>0.0</v>
      </c>
      <c r="U79" s="13">
        <v>0.0</v>
      </c>
      <c r="V79" s="13">
        <v>3.5</v>
      </c>
      <c r="W79" s="16">
        <f>M79/SUMIF(Wolf2021FFProjections!$A$2:$A$353,$A79,Wolf2021FFProjections!$M$2:$M$353)</f>
        <v>0.08108108108</v>
      </c>
      <c r="X79" s="16">
        <f>$N79/SUMIF(Wolf2021FFProjections!$A$2:$A$353,$A79,Wolf2021FFProjections!$N$2:$N$353)</f>
        <v>0.05772495756</v>
      </c>
      <c r="Y79" s="16">
        <f>$P79/SUMIF(Wolf2021FFProjections!$A$2:$A$353,$A79,Wolf2021FFProjections!$P$2:$P$353)</f>
        <v>0</v>
      </c>
      <c r="Z79" s="16">
        <f>$S79/SUMIF(Wolf2021FFProjections!$A$2:$A$353,$A79,Wolf2021FFProjections!$S$2:$S$353)</f>
        <v>0</v>
      </c>
    </row>
    <row r="80" ht="14.25" customHeight="1">
      <c r="A80" s="13" t="s">
        <v>17</v>
      </c>
      <c r="B80" s="13" t="s">
        <v>269</v>
      </c>
      <c r="C80" s="13" t="s">
        <v>28</v>
      </c>
      <c r="D80" s="13">
        <v>0.0</v>
      </c>
      <c r="E80" s="13">
        <v>0.0</v>
      </c>
      <c r="F80" s="13">
        <v>0.0</v>
      </c>
      <c r="G80" s="13">
        <v>0.0</v>
      </c>
      <c r="H80" s="13">
        <v>0.0</v>
      </c>
      <c r="I80" s="13">
        <v>0.0</v>
      </c>
      <c r="J80" s="13">
        <v>0.0</v>
      </c>
      <c r="K80" s="13">
        <v>0.0</v>
      </c>
      <c r="L80" s="13">
        <v>0.0</v>
      </c>
      <c r="M80" s="13">
        <v>0.0</v>
      </c>
      <c r="N80" s="13">
        <v>0.0</v>
      </c>
      <c r="O80" s="13">
        <v>0.0</v>
      </c>
      <c r="P80" s="13">
        <v>0.0</v>
      </c>
      <c r="Q80" s="13">
        <v>0.0</v>
      </c>
      <c r="R80" s="13">
        <v>0.0</v>
      </c>
      <c r="S80" s="13">
        <v>0.0</v>
      </c>
      <c r="T80" s="13">
        <v>0.0</v>
      </c>
      <c r="U80" s="13">
        <v>0.0</v>
      </c>
      <c r="V80" s="13">
        <v>0.0</v>
      </c>
      <c r="W80" s="16">
        <f>M80/SUMIF(Wolf2021FFProjections!$A$2:$A$353,$A80,Wolf2021FFProjections!$M$2:$M$353)</f>
        <v>0</v>
      </c>
      <c r="X80" s="16">
        <f>$N80/SUMIF(Wolf2021FFProjections!$A$2:$A$353,$A80,Wolf2021FFProjections!$N$2:$N$353)</f>
        <v>0</v>
      </c>
      <c r="Y80" s="16">
        <f>$P80/SUMIF(Wolf2021FFProjections!$A$2:$A$353,$A80,Wolf2021FFProjections!$P$2:$P$353)</f>
        <v>0</v>
      </c>
      <c r="Z80" s="16">
        <f>$S80/SUMIF(Wolf2021FFProjections!$A$2:$A$353,$A80,Wolf2021FFProjections!$S$2:$S$353)</f>
        <v>0</v>
      </c>
    </row>
    <row r="81" ht="14.25" customHeight="1">
      <c r="A81" s="13" t="s">
        <v>17</v>
      </c>
      <c r="B81" s="13" t="s">
        <v>16</v>
      </c>
      <c r="C81" s="13" t="s">
        <v>13</v>
      </c>
      <c r="D81" s="13">
        <v>326.3</v>
      </c>
      <c r="E81" s="13">
        <v>326.3</v>
      </c>
      <c r="F81" s="13">
        <v>309.8</v>
      </c>
      <c r="G81" s="13">
        <v>293.3</v>
      </c>
      <c r="H81" s="13">
        <v>0.0</v>
      </c>
      <c r="I81" s="13">
        <v>0.0</v>
      </c>
      <c r="J81" s="13">
        <v>0.0</v>
      </c>
      <c r="K81" s="13">
        <v>0.0</v>
      </c>
      <c r="L81" s="13">
        <v>0.0</v>
      </c>
      <c r="M81" s="13">
        <v>330.0</v>
      </c>
      <c r="N81" s="13">
        <v>1683.0</v>
      </c>
      <c r="O81" s="13">
        <v>15.0</v>
      </c>
      <c r="P81" s="13">
        <v>43.0</v>
      </c>
      <c r="Q81" s="13">
        <v>33.0</v>
      </c>
      <c r="R81" s="13">
        <v>0.77</v>
      </c>
      <c r="S81" s="13">
        <v>290.0</v>
      </c>
      <c r="T81" s="13">
        <v>1.0</v>
      </c>
      <c r="U81" s="13">
        <v>8.8</v>
      </c>
      <c r="V81" s="13">
        <v>5.1</v>
      </c>
      <c r="W81" s="16">
        <f>M81/SUMIF(Wolf2021FFProjections!$A$2:$A$353,$A81,Wolf2021FFProjections!$M$2:$M$353)</f>
        <v>0.6860706861</v>
      </c>
      <c r="X81" s="16">
        <f>$N81/SUMIF(Wolf2021FFProjections!$A$2:$A$353,$A81,Wolf2021FFProjections!$N$2:$N$353)</f>
        <v>0.7143463497</v>
      </c>
      <c r="Y81" s="16">
        <f>$P81/SUMIF(Wolf2021FFProjections!$A$2:$A$353,$A81,Wolf2021FFProjections!$P$2:$P$353)</f>
        <v>0.07288135593</v>
      </c>
      <c r="Z81" s="16">
        <f>$S81/SUMIF(Wolf2021FFProjections!$A$2:$A$353,$A81,Wolf2021FFProjections!$S$2:$S$353)</f>
        <v>0.06345733042</v>
      </c>
    </row>
    <row r="82" ht="14.25" customHeight="1">
      <c r="A82" s="13" t="s">
        <v>17</v>
      </c>
      <c r="B82" s="13" t="s">
        <v>153</v>
      </c>
      <c r="C82" s="13" t="s">
        <v>13</v>
      </c>
      <c r="D82" s="13">
        <v>152.7</v>
      </c>
      <c r="E82" s="13">
        <v>152.7</v>
      </c>
      <c r="F82" s="13">
        <v>125.2</v>
      </c>
      <c r="G82" s="13">
        <v>97.7</v>
      </c>
      <c r="H82" s="13">
        <v>0.0</v>
      </c>
      <c r="I82" s="13">
        <v>0.0</v>
      </c>
      <c r="J82" s="13">
        <v>0.0</v>
      </c>
      <c r="K82" s="13">
        <v>0.0</v>
      </c>
      <c r="L82" s="13">
        <v>0.0</v>
      </c>
      <c r="M82" s="13">
        <v>63.0</v>
      </c>
      <c r="N82" s="13">
        <v>265.0</v>
      </c>
      <c r="O82" s="13">
        <v>2.0</v>
      </c>
      <c r="P82" s="13">
        <v>74.0</v>
      </c>
      <c r="Q82" s="13">
        <v>55.0</v>
      </c>
      <c r="R82" s="13">
        <v>0.74</v>
      </c>
      <c r="S82" s="13">
        <v>412.0</v>
      </c>
      <c r="T82" s="13">
        <v>3.0</v>
      </c>
      <c r="U82" s="13">
        <v>7.5</v>
      </c>
      <c r="V82" s="13">
        <v>4.2</v>
      </c>
      <c r="W82" s="16">
        <f>M82/SUMIF(Wolf2021FFProjections!$A$2:$A$353,$A82,Wolf2021FFProjections!$M$2:$M$353)</f>
        <v>0.130977131</v>
      </c>
      <c r="X82" s="16">
        <f>$N82/SUMIF(Wolf2021FFProjections!$A$2:$A$353,$A82,Wolf2021FFProjections!$N$2:$N$353)</f>
        <v>0.1124787776</v>
      </c>
      <c r="Y82" s="16">
        <f>$P82/SUMIF(Wolf2021FFProjections!$A$2:$A$353,$A82,Wolf2021FFProjections!$P$2:$P$353)</f>
        <v>0.1254237288</v>
      </c>
      <c r="Z82" s="16">
        <f>$S82/SUMIF(Wolf2021FFProjections!$A$2:$A$353,$A82,Wolf2021FFProjections!$S$2:$S$353)</f>
        <v>0.09015317287</v>
      </c>
    </row>
    <row r="83" ht="14.25" customHeight="1">
      <c r="A83" s="13" t="s">
        <v>17</v>
      </c>
      <c r="B83" s="13" t="s">
        <v>270</v>
      </c>
      <c r="C83" s="13" t="s">
        <v>13</v>
      </c>
      <c r="D83" s="13">
        <v>29.8</v>
      </c>
      <c r="E83" s="13">
        <v>29.8</v>
      </c>
      <c r="F83" s="13">
        <v>27.8</v>
      </c>
      <c r="G83" s="13">
        <v>25.8</v>
      </c>
      <c r="H83" s="13">
        <v>0.0</v>
      </c>
      <c r="I83" s="13">
        <v>0.0</v>
      </c>
      <c r="J83" s="13">
        <v>0.0</v>
      </c>
      <c r="K83" s="13">
        <v>0.0</v>
      </c>
      <c r="L83" s="13">
        <v>0.0</v>
      </c>
      <c r="M83" s="13">
        <v>39.0</v>
      </c>
      <c r="N83" s="13">
        <v>172.0</v>
      </c>
      <c r="O83" s="13">
        <v>1.0</v>
      </c>
      <c r="P83" s="13">
        <v>6.0</v>
      </c>
      <c r="Q83" s="13">
        <v>4.0</v>
      </c>
      <c r="R83" s="13">
        <v>0.67</v>
      </c>
      <c r="S83" s="13">
        <v>26.0</v>
      </c>
      <c r="T83" s="13">
        <v>0.0</v>
      </c>
      <c r="U83" s="13">
        <v>6.5</v>
      </c>
      <c r="V83" s="13">
        <v>4.4</v>
      </c>
      <c r="W83" s="16">
        <f>M83/SUMIF(Wolf2021FFProjections!$A$2:$A$353,$A83,Wolf2021FFProjections!$M$2:$M$353)</f>
        <v>0.08108108108</v>
      </c>
      <c r="X83" s="16">
        <f>$N83/SUMIF(Wolf2021FFProjections!$A$2:$A$353,$A83,Wolf2021FFProjections!$N$2:$N$353)</f>
        <v>0.07300509338</v>
      </c>
      <c r="Y83" s="16">
        <f>$P83/SUMIF(Wolf2021FFProjections!$A$2:$A$353,$A83,Wolf2021FFProjections!$P$2:$P$353)</f>
        <v>0.01016949153</v>
      </c>
      <c r="Z83" s="16">
        <f>$S83/SUMIF(Wolf2021FFProjections!$A$2:$A$353,$A83,Wolf2021FFProjections!$S$2:$S$353)</f>
        <v>0.005689277899</v>
      </c>
    </row>
    <row r="84" ht="14.25" customHeight="1">
      <c r="A84" s="13" t="s">
        <v>17</v>
      </c>
      <c r="B84" s="13" t="s">
        <v>175</v>
      </c>
      <c r="C84" s="13" t="s">
        <v>31</v>
      </c>
      <c r="D84" s="13">
        <v>143.2</v>
      </c>
      <c r="E84" s="13">
        <v>143.2</v>
      </c>
      <c r="F84" s="13">
        <v>119.7</v>
      </c>
      <c r="G84" s="13">
        <v>96.2</v>
      </c>
      <c r="H84" s="13">
        <v>0.0</v>
      </c>
      <c r="I84" s="13">
        <v>0.0</v>
      </c>
      <c r="J84" s="13">
        <v>0.0</v>
      </c>
      <c r="K84" s="13">
        <v>0.0</v>
      </c>
      <c r="L84" s="13">
        <v>0.0</v>
      </c>
      <c r="M84" s="13">
        <v>0.0</v>
      </c>
      <c r="N84" s="13">
        <v>0.0</v>
      </c>
      <c r="O84" s="13">
        <v>0.0</v>
      </c>
      <c r="P84" s="13">
        <v>74.0</v>
      </c>
      <c r="Q84" s="13">
        <v>47.0</v>
      </c>
      <c r="R84" s="13">
        <v>0.63</v>
      </c>
      <c r="S84" s="13">
        <v>602.0</v>
      </c>
      <c r="T84" s="13">
        <v>6.0</v>
      </c>
      <c r="U84" s="13">
        <v>12.8</v>
      </c>
      <c r="V84" s="13">
        <v>0.0</v>
      </c>
      <c r="W84" s="16">
        <f>M84/SUMIF(Wolf2021FFProjections!$A$2:$A$353,$A84,Wolf2021FFProjections!$M$2:$M$353)</f>
        <v>0</v>
      </c>
      <c r="X84" s="16">
        <f>$N84/SUMIF(Wolf2021FFProjections!$A$2:$A$353,$A84,Wolf2021FFProjections!$N$2:$N$353)</f>
        <v>0</v>
      </c>
      <c r="Y84" s="16">
        <f>$P84/SUMIF(Wolf2021FFProjections!$A$2:$A$353,$A84,Wolf2021FFProjections!$P$2:$P$353)</f>
        <v>0.1254237288</v>
      </c>
      <c r="Z84" s="16">
        <f>$S84/SUMIF(Wolf2021FFProjections!$A$2:$A$353,$A84,Wolf2021FFProjections!$S$2:$S$353)</f>
        <v>0.1317286652</v>
      </c>
    </row>
    <row r="85" ht="14.25" customHeight="1">
      <c r="A85" s="13" t="s">
        <v>17</v>
      </c>
      <c r="B85" s="13" t="s">
        <v>271</v>
      </c>
      <c r="C85" s="13" t="s">
        <v>31</v>
      </c>
      <c r="D85" s="13">
        <v>70.9</v>
      </c>
      <c r="E85" s="13">
        <v>70.9</v>
      </c>
      <c r="F85" s="13">
        <v>57.4</v>
      </c>
      <c r="G85" s="13">
        <v>43.9</v>
      </c>
      <c r="H85" s="13">
        <v>0.0</v>
      </c>
      <c r="I85" s="13">
        <v>0.0</v>
      </c>
      <c r="J85" s="13">
        <v>0.0</v>
      </c>
      <c r="K85" s="13">
        <v>0.0</v>
      </c>
      <c r="L85" s="13">
        <v>0.0</v>
      </c>
      <c r="M85" s="13">
        <v>0.0</v>
      </c>
      <c r="N85" s="13">
        <v>0.0</v>
      </c>
      <c r="O85" s="13">
        <v>0.0</v>
      </c>
      <c r="P85" s="13">
        <v>43.0</v>
      </c>
      <c r="Q85" s="13">
        <v>27.0</v>
      </c>
      <c r="R85" s="13">
        <v>0.62</v>
      </c>
      <c r="S85" s="13">
        <v>319.0</v>
      </c>
      <c r="T85" s="13">
        <v>2.0</v>
      </c>
      <c r="U85" s="13">
        <v>11.8</v>
      </c>
      <c r="V85" s="13">
        <v>0.0</v>
      </c>
      <c r="W85" s="16">
        <f>M85/SUMIF(Wolf2021FFProjections!$A$2:$A$353,$A85,Wolf2021FFProjections!$M$2:$M$353)</f>
        <v>0</v>
      </c>
      <c r="X85" s="16">
        <f>$N85/SUMIF(Wolf2021FFProjections!$A$2:$A$353,$A85,Wolf2021FFProjections!$N$2:$N$353)</f>
        <v>0</v>
      </c>
      <c r="Y85" s="16">
        <f>$P85/SUMIF(Wolf2021FFProjections!$A$2:$A$353,$A85,Wolf2021FFProjections!$P$2:$P$353)</f>
        <v>0.07288135593</v>
      </c>
      <c r="Z85" s="16">
        <f>$S85/SUMIF(Wolf2021FFProjections!$A$2:$A$353,$A85,Wolf2021FFProjections!$S$2:$S$353)</f>
        <v>0.06980306346</v>
      </c>
    </row>
    <row r="86" ht="14.25" customHeight="1">
      <c r="A86" s="13" t="s">
        <v>17</v>
      </c>
      <c r="B86" s="13" t="s">
        <v>272</v>
      </c>
      <c r="C86" s="13" t="s">
        <v>10</v>
      </c>
      <c r="D86" s="13">
        <v>265.3</v>
      </c>
      <c r="E86" s="13">
        <v>265.3</v>
      </c>
      <c r="F86" s="13">
        <v>216.8</v>
      </c>
      <c r="G86" s="13">
        <v>168.3</v>
      </c>
      <c r="H86" s="13">
        <v>0.0</v>
      </c>
      <c r="I86" s="13">
        <v>0.0</v>
      </c>
      <c r="J86" s="13">
        <v>0.0</v>
      </c>
      <c r="K86" s="13">
        <v>0.0</v>
      </c>
      <c r="L86" s="13">
        <v>0.0</v>
      </c>
      <c r="M86" s="13">
        <v>0.0</v>
      </c>
      <c r="N86" s="13">
        <v>0.0</v>
      </c>
      <c r="O86" s="13">
        <v>0.0</v>
      </c>
      <c r="P86" s="13">
        <v>141.0</v>
      </c>
      <c r="Q86" s="13">
        <v>97.0</v>
      </c>
      <c r="R86" s="13">
        <v>0.69</v>
      </c>
      <c r="S86" s="13">
        <v>1203.0</v>
      </c>
      <c r="T86" s="13">
        <v>8.0</v>
      </c>
      <c r="U86" s="13">
        <v>12.4</v>
      </c>
      <c r="V86" s="13">
        <v>0.0</v>
      </c>
      <c r="W86" s="16">
        <f>M86/SUMIF(Wolf2021FFProjections!$A$2:$A$353,$A86,Wolf2021FFProjections!$M$2:$M$353)</f>
        <v>0</v>
      </c>
      <c r="X86" s="16">
        <f>$N86/SUMIF(Wolf2021FFProjections!$A$2:$A$353,$A86,Wolf2021FFProjections!$N$2:$N$353)</f>
        <v>0</v>
      </c>
      <c r="Y86" s="16">
        <f>$P86/SUMIF(Wolf2021FFProjections!$A$2:$A$353,$A86,Wolf2021FFProjections!$P$2:$P$353)</f>
        <v>0.2389830508</v>
      </c>
      <c r="Z86" s="16">
        <f>$S86/SUMIF(Wolf2021FFProjections!$A$2:$A$353,$A86,Wolf2021FFProjections!$S$2:$S$353)</f>
        <v>0.263238512</v>
      </c>
    </row>
    <row r="87" ht="14.25" customHeight="1">
      <c r="A87" s="13" t="s">
        <v>17</v>
      </c>
      <c r="B87" s="13" t="s">
        <v>273</v>
      </c>
      <c r="C87" s="13" t="s">
        <v>10</v>
      </c>
      <c r="D87" s="13">
        <v>152.2</v>
      </c>
      <c r="E87" s="13">
        <v>152.2</v>
      </c>
      <c r="F87" s="13">
        <v>126.2</v>
      </c>
      <c r="G87" s="13">
        <v>100.2</v>
      </c>
      <c r="H87" s="13">
        <v>0.0</v>
      </c>
      <c r="I87" s="13">
        <v>0.0</v>
      </c>
      <c r="J87" s="13">
        <v>0.0</v>
      </c>
      <c r="K87" s="13">
        <v>0.0</v>
      </c>
      <c r="L87" s="13">
        <v>0.0</v>
      </c>
      <c r="M87" s="13">
        <v>0.0</v>
      </c>
      <c r="N87" s="13">
        <v>0.0</v>
      </c>
      <c r="O87" s="13">
        <v>0.0</v>
      </c>
      <c r="P87" s="13">
        <v>86.0</v>
      </c>
      <c r="Q87" s="13">
        <v>52.0</v>
      </c>
      <c r="R87" s="13">
        <v>0.6</v>
      </c>
      <c r="S87" s="13">
        <v>702.0</v>
      </c>
      <c r="T87" s="13">
        <v>5.0</v>
      </c>
      <c r="U87" s="13">
        <v>13.5</v>
      </c>
      <c r="V87" s="13">
        <v>0.0</v>
      </c>
      <c r="W87" s="16">
        <f>M87/SUMIF(Wolf2021FFProjections!$A$2:$A$353,$A87,Wolf2021FFProjections!$M$2:$M$353)</f>
        <v>0</v>
      </c>
      <c r="X87" s="16">
        <f>$N87/SUMIF(Wolf2021FFProjections!$A$2:$A$353,$A87,Wolf2021FFProjections!$N$2:$N$353)</f>
        <v>0</v>
      </c>
      <c r="Y87" s="16">
        <f>$P87/SUMIF(Wolf2021FFProjections!$A$2:$A$353,$A87,Wolf2021FFProjections!$P$2:$P$353)</f>
        <v>0.1457627119</v>
      </c>
      <c r="Z87" s="16">
        <f>$S87/SUMIF(Wolf2021FFProjections!$A$2:$A$353,$A87,Wolf2021FFProjections!$S$2:$S$353)</f>
        <v>0.1536105033</v>
      </c>
    </row>
    <row r="88" ht="14.25" customHeight="1">
      <c r="A88" s="13" t="s">
        <v>17</v>
      </c>
      <c r="B88" s="13" t="s">
        <v>274</v>
      </c>
      <c r="C88" s="13" t="s">
        <v>10</v>
      </c>
      <c r="D88" s="13">
        <v>142.8</v>
      </c>
      <c r="E88" s="13">
        <v>142.8</v>
      </c>
      <c r="F88" s="13">
        <v>116.3</v>
      </c>
      <c r="G88" s="13">
        <v>89.8</v>
      </c>
      <c r="H88" s="13">
        <v>0.0</v>
      </c>
      <c r="I88" s="13">
        <v>0.0</v>
      </c>
      <c r="J88" s="13">
        <v>0.0</v>
      </c>
      <c r="K88" s="13">
        <v>0.0</v>
      </c>
      <c r="L88" s="13">
        <v>0.0</v>
      </c>
      <c r="M88" s="13">
        <v>10.0</v>
      </c>
      <c r="N88" s="13">
        <v>100.0</v>
      </c>
      <c r="O88" s="13">
        <v>0.0</v>
      </c>
      <c r="P88" s="13">
        <v>80.0</v>
      </c>
      <c r="Q88" s="13">
        <v>53.0</v>
      </c>
      <c r="R88" s="13">
        <v>0.66</v>
      </c>
      <c r="S88" s="13">
        <v>678.0</v>
      </c>
      <c r="T88" s="13">
        <v>2.0</v>
      </c>
      <c r="U88" s="13">
        <v>12.8</v>
      </c>
      <c r="V88" s="13">
        <v>10.0</v>
      </c>
      <c r="W88" s="16">
        <f>M88/SUMIF(Wolf2021FFProjections!$A$2:$A$353,$A88,Wolf2021FFProjections!$M$2:$M$353)</f>
        <v>0.02079002079</v>
      </c>
      <c r="X88" s="16">
        <f>$N88/SUMIF(Wolf2021FFProjections!$A$2:$A$353,$A88,Wolf2021FFProjections!$N$2:$N$353)</f>
        <v>0.04244482173</v>
      </c>
      <c r="Y88" s="16">
        <f>$P88/SUMIF(Wolf2021FFProjections!$A$2:$A$353,$A88,Wolf2021FFProjections!$P$2:$P$353)</f>
        <v>0.1355932203</v>
      </c>
      <c r="Z88" s="16">
        <f>$S88/SUMIF(Wolf2021FFProjections!$A$2:$A$353,$A88,Wolf2021FFProjections!$S$2:$S$353)</f>
        <v>0.1483588621</v>
      </c>
    </row>
    <row r="89" ht="14.25" customHeight="1">
      <c r="A89" s="13" t="s">
        <v>17</v>
      </c>
      <c r="B89" s="13" t="s">
        <v>275</v>
      </c>
      <c r="C89" s="13" t="s">
        <v>10</v>
      </c>
      <c r="D89" s="13">
        <v>71.8</v>
      </c>
      <c r="E89" s="13">
        <v>71.8</v>
      </c>
      <c r="F89" s="13">
        <v>58.8</v>
      </c>
      <c r="G89" s="13">
        <v>45.8</v>
      </c>
      <c r="H89" s="13">
        <v>0.0</v>
      </c>
      <c r="I89" s="13">
        <v>0.0</v>
      </c>
      <c r="J89" s="13">
        <v>0.0</v>
      </c>
      <c r="K89" s="13">
        <v>0.0</v>
      </c>
      <c r="L89" s="13">
        <v>0.0</v>
      </c>
      <c r="M89" s="13">
        <v>0.0</v>
      </c>
      <c r="N89" s="13">
        <v>0.0</v>
      </c>
      <c r="O89" s="13">
        <v>0.0</v>
      </c>
      <c r="P89" s="13">
        <v>43.0</v>
      </c>
      <c r="Q89" s="13">
        <v>26.0</v>
      </c>
      <c r="R89" s="13">
        <v>0.61</v>
      </c>
      <c r="S89" s="13">
        <v>338.0</v>
      </c>
      <c r="T89" s="13">
        <v>2.0</v>
      </c>
      <c r="U89" s="13">
        <v>13.0</v>
      </c>
      <c r="V89" s="13">
        <v>8.0</v>
      </c>
      <c r="W89" s="16">
        <f>M89/SUMIF(Wolf2021FFProjections!$A$2:$A$353,$A89,Wolf2021FFProjections!$M$2:$M$353)</f>
        <v>0</v>
      </c>
      <c r="X89" s="16">
        <f>$N89/SUMIF(Wolf2021FFProjections!$A$2:$A$353,$A89,Wolf2021FFProjections!$N$2:$N$353)</f>
        <v>0</v>
      </c>
      <c r="Y89" s="16">
        <f>$P89/SUMIF(Wolf2021FFProjections!$A$2:$A$353,$A89,Wolf2021FFProjections!$P$2:$P$353)</f>
        <v>0.07288135593</v>
      </c>
      <c r="Z89" s="16">
        <f>$S89/SUMIF(Wolf2021FFProjections!$A$2:$A$353,$A89,Wolf2021FFProjections!$S$2:$S$353)</f>
        <v>0.07396061269</v>
      </c>
    </row>
    <row r="90" ht="14.25" customHeight="1">
      <c r="A90" s="13" t="s">
        <v>77</v>
      </c>
      <c r="B90" s="13" t="s">
        <v>167</v>
      </c>
      <c r="C90" s="13" t="s">
        <v>28</v>
      </c>
      <c r="D90" s="13">
        <v>350.65</v>
      </c>
      <c r="E90" s="13">
        <v>402.65</v>
      </c>
      <c r="F90" s="13">
        <v>350.65</v>
      </c>
      <c r="G90" s="13">
        <v>350.65</v>
      </c>
      <c r="H90" s="13">
        <v>640.0</v>
      </c>
      <c r="I90" s="13">
        <v>410.0</v>
      </c>
      <c r="J90" s="13">
        <v>4473.0</v>
      </c>
      <c r="K90" s="13">
        <v>26.0</v>
      </c>
      <c r="L90" s="13">
        <v>13.0</v>
      </c>
      <c r="M90" s="13">
        <v>69.0</v>
      </c>
      <c r="N90" s="13">
        <v>310.0</v>
      </c>
      <c r="O90" s="13">
        <v>3.0</v>
      </c>
      <c r="P90" s="13">
        <v>0.0</v>
      </c>
      <c r="Q90" s="13">
        <v>0.0</v>
      </c>
      <c r="R90" s="13">
        <v>0.0</v>
      </c>
      <c r="S90" s="13">
        <v>0.0</v>
      </c>
      <c r="T90" s="13">
        <v>0.0</v>
      </c>
      <c r="U90" s="13">
        <v>0.0</v>
      </c>
      <c r="V90" s="13">
        <v>4.5</v>
      </c>
      <c r="W90" s="16">
        <f>M90/SUMIF(Wolf2021FFProjections!$A$2:$A$353,$A90,Wolf2021FFProjections!$M$2:$M$353)</f>
        <v>0.161971831</v>
      </c>
      <c r="X90" s="16">
        <f>$N90/SUMIF(Wolf2021FFProjections!$A$2:$A$353,$A90,Wolf2021FFProjections!$N$2:$N$353)</f>
        <v>0.1684782609</v>
      </c>
      <c r="Y90" s="16">
        <f>$P90/SUMIF(Wolf2021FFProjections!$A$2:$A$353,$A90,Wolf2021FFProjections!$P$2:$P$353)</f>
        <v>0</v>
      </c>
      <c r="Z90" s="16">
        <f>$S90/SUMIF(Wolf2021FFProjections!$A$2:$A$353,$A90,Wolf2021FFProjections!$S$2:$S$353)</f>
        <v>0</v>
      </c>
    </row>
    <row r="91" ht="14.25" customHeight="1">
      <c r="A91" s="13" t="s">
        <v>77</v>
      </c>
      <c r="B91" s="13" t="s">
        <v>276</v>
      </c>
      <c r="C91" s="13" t="s">
        <v>28</v>
      </c>
      <c r="D91" s="13">
        <v>0.0</v>
      </c>
      <c r="E91" s="13">
        <v>0.0</v>
      </c>
      <c r="F91" s="13">
        <v>0.0</v>
      </c>
      <c r="G91" s="13">
        <v>0.0</v>
      </c>
      <c r="H91" s="13">
        <v>0.0</v>
      </c>
      <c r="I91" s="13">
        <v>0.0</v>
      </c>
      <c r="J91" s="13">
        <v>0.0</v>
      </c>
      <c r="K91" s="13">
        <v>0.0</v>
      </c>
      <c r="L91" s="13">
        <v>0.0</v>
      </c>
      <c r="M91" s="13">
        <v>0.0</v>
      </c>
      <c r="N91" s="13">
        <v>0.0</v>
      </c>
      <c r="O91" s="13">
        <v>0.0</v>
      </c>
      <c r="P91" s="13">
        <v>0.0</v>
      </c>
      <c r="Q91" s="13">
        <v>0.0</v>
      </c>
      <c r="R91" s="13">
        <v>0.0</v>
      </c>
      <c r="S91" s="13">
        <v>0.0</v>
      </c>
      <c r="T91" s="13">
        <v>0.0</v>
      </c>
      <c r="U91" s="13">
        <v>0.0</v>
      </c>
      <c r="V91" s="13">
        <v>0.0</v>
      </c>
      <c r="W91" s="16">
        <f>M91/SUMIF(Wolf2021FFProjections!$A$2:$A$353,$A91,Wolf2021FFProjections!$M$2:$M$353)</f>
        <v>0</v>
      </c>
      <c r="X91" s="16">
        <f>$N91/SUMIF(Wolf2021FFProjections!$A$2:$A$353,$A91,Wolf2021FFProjections!$N$2:$N$353)</f>
        <v>0</v>
      </c>
      <c r="Y91" s="16">
        <f>$P91/SUMIF(Wolf2021FFProjections!$A$2:$A$353,$A91,Wolf2021FFProjections!$P$2:$P$353)</f>
        <v>0</v>
      </c>
      <c r="Z91" s="16">
        <f>$S91/SUMIF(Wolf2021FFProjections!$A$2:$A$353,$A91,Wolf2021FFProjections!$S$2:$S$353)</f>
        <v>0</v>
      </c>
    </row>
    <row r="92" ht="14.25" customHeight="1">
      <c r="A92" s="13" t="s">
        <v>77</v>
      </c>
      <c r="B92" s="13" t="s">
        <v>76</v>
      </c>
      <c r="C92" s="13" t="s">
        <v>13</v>
      </c>
      <c r="D92" s="13">
        <v>239.6</v>
      </c>
      <c r="E92" s="13">
        <v>239.6</v>
      </c>
      <c r="F92" s="13">
        <v>207.6</v>
      </c>
      <c r="G92" s="13">
        <v>175.6</v>
      </c>
      <c r="H92" s="13">
        <v>0.0</v>
      </c>
      <c r="I92" s="13">
        <v>0.0</v>
      </c>
      <c r="J92" s="13">
        <v>0.0</v>
      </c>
      <c r="K92" s="13">
        <v>0.0</v>
      </c>
      <c r="L92" s="13">
        <v>0.0</v>
      </c>
      <c r="M92" s="13">
        <v>185.0</v>
      </c>
      <c r="N92" s="13">
        <v>758.0</v>
      </c>
      <c r="O92" s="13">
        <v>4.0</v>
      </c>
      <c r="P92" s="13">
        <v>83.0</v>
      </c>
      <c r="Q92" s="13">
        <v>64.0</v>
      </c>
      <c r="R92" s="13">
        <v>0.77</v>
      </c>
      <c r="S92" s="13">
        <v>518.0</v>
      </c>
      <c r="T92" s="13">
        <v>4.0</v>
      </c>
      <c r="U92" s="13">
        <v>8.1</v>
      </c>
      <c r="V92" s="13">
        <v>4.1</v>
      </c>
      <c r="W92" s="16">
        <f>M92/SUMIF(Wolf2021FFProjections!$A$2:$A$353,$A92,Wolf2021FFProjections!$M$2:$M$353)</f>
        <v>0.4342723005</v>
      </c>
      <c r="X92" s="16">
        <f>$N92/SUMIF(Wolf2021FFProjections!$A$2:$A$353,$A92,Wolf2021FFProjections!$N$2:$N$353)</f>
        <v>0.4119565217</v>
      </c>
      <c r="Y92" s="16">
        <f>$P92/SUMIF(Wolf2021FFProjections!$A$2:$A$353,$A92,Wolf2021FFProjections!$P$2:$P$353)</f>
        <v>0.1381031614</v>
      </c>
      <c r="Z92" s="16">
        <f>$S92/SUMIF(Wolf2021FFProjections!$A$2:$A$353,$A92,Wolf2021FFProjections!$S$2:$S$353)</f>
        <v>0.1212263047</v>
      </c>
    </row>
    <row r="93" ht="14.25" customHeight="1">
      <c r="A93" s="13" t="s">
        <v>77</v>
      </c>
      <c r="B93" s="13" t="s">
        <v>186</v>
      </c>
      <c r="C93" s="13" t="s">
        <v>13</v>
      </c>
      <c r="D93" s="13">
        <v>117.0</v>
      </c>
      <c r="E93" s="13">
        <v>117.0</v>
      </c>
      <c r="F93" s="13">
        <v>110.0</v>
      </c>
      <c r="G93" s="13">
        <v>103.0</v>
      </c>
      <c r="H93" s="13">
        <v>0.0</v>
      </c>
      <c r="I93" s="13">
        <v>0.0</v>
      </c>
      <c r="J93" s="13">
        <v>0.0</v>
      </c>
      <c r="K93" s="13">
        <v>0.0</v>
      </c>
      <c r="L93" s="13">
        <v>0.0</v>
      </c>
      <c r="M93" s="13">
        <v>129.0</v>
      </c>
      <c r="N93" s="13">
        <v>580.0</v>
      </c>
      <c r="O93" s="13">
        <v>5.0</v>
      </c>
      <c r="P93" s="13">
        <v>19.0</v>
      </c>
      <c r="Q93" s="13">
        <v>14.0</v>
      </c>
      <c r="R93" s="13">
        <v>0.74</v>
      </c>
      <c r="S93" s="13">
        <v>90.0</v>
      </c>
      <c r="T93" s="13">
        <v>1.0</v>
      </c>
      <c r="U93" s="13">
        <v>6.4</v>
      </c>
      <c r="V93" s="13">
        <v>4.5</v>
      </c>
      <c r="W93" s="16">
        <f>M93/SUMIF(Wolf2021FFProjections!$A$2:$A$353,$A93,Wolf2021FFProjections!$M$2:$M$353)</f>
        <v>0.3028169014</v>
      </c>
      <c r="X93" s="16">
        <f>$N93/SUMIF(Wolf2021FFProjections!$A$2:$A$353,$A93,Wolf2021FFProjections!$N$2:$N$353)</f>
        <v>0.3152173913</v>
      </c>
      <c r="Y93" s="16">
        <f>$P93/SUMIF(Wolf2021FFProjections!$A$2:$A$353,$A93,Wolf2021FFProjections!$P$2:$P$353)</f>
        <v>0.03161397671</v>
      </c>
      <c r="Z93" s="16">
        <f>$S93/SUMIF(Wolf2021FFProjections!$A$2:$A$353,$A93,Wolf2021FFProjections!$S$2:$S$353)</f>
        <v>0.02106248537</v>
      </c>
    </row>
    <row r="94" ht="14.25" customHeight="1">
      <c r="A94" s="13" t="s">
        <v>77</v>
      </c>
      <c r="B94" s="13" t="s">
        <v>277</v>
      </c>
      <c r="C94" s="13" t="s">
        <v>13</v>
      </c>
      <c r="D94" s="13">
        <v>26.7</v>
      </c>
      <c r="E94" s="13">
        <v>26.7</v>
      </c>
      <c r="F94" s="13">
        <v>24.7</v>
      </c>
      <c r="G94" s="13">
        <v>22.7</v>
      </c>
      <c r="H94" s="13">
        <v>0.0</v>
      </c>
      <c r="I94" s="13">
        <v>0.0</v>
      </c>
      <c r="J94" s="13">
        <v>0.0</v>
      </c>
      <c r="K94" s="13">
        <v>0.0</v>
      </c>
      <c r="L94" s="13">
        <v>0.0</v>
      </c>
      <c r="M94" s="13">
        <v>34.0</v>
      </c>
      <c r="N94" s="13">
        <v>129.0</v>
      </c>
      <c r="O94" s="13">
        <v>1.0</v>
      </c>
      <c r="P94" s="13">
        <v>6.0</v>
      </c>
      <c r="Q94" s="13">
        <v>4.0</v>
      </c>
      <c r="R94" s="13">
        <v>0.67</v>
      </c>
      <c r="S94" s="13">
        <v>38.0</v>
      </c>
      <c r="T94" s="13">
        <v>0.0</v>
      </c>
      <c r="U94" s="13">
        <v>9.5</v>
      </c>
      <c r="V94" s="13">
        <v>3.8</v>
      </c>
      <c r="W94" s="16">
        <f>M94/SUMIF(Wolf2021FFProjections!$A$2:$A$353,$A94,Wolf2021FFProjections!$M$2:$M$353)</f>
        <v>0.07981220657</v>
      </c>
      <c r="X94" s="16">
        <f>$N94/SUMIF(Wolf2021FFProjections!$A$2:$A$353,$A94,Wolf2021FFProjections!$N$2:$N$353)</f>
        <v>0.07010869565</v>
      </c>
      <c r="Y94" s="16">
        <f>$P94/SUMIF(Wolf2021FFProjections!$A$2:$A$353,$A94,Wolf2021FFProjections!$P$2:$P$353)</f>
        <v>0.009983361065</v>
      </c>
      <c r="Z94" s="16">
        <f>$S94/SUMIF(Wolf2021FFProjections!$A$2:$A$353,$A94,Wolf2021FFProjections!$S$2:$S$353)</f>
        <v>0.00889304938</v>
      </c>
    </row>
    <row r="95" ht="14.25" customHeight="1">
      <c r="A95" s="13" t="s">
        <v>77</v>
      </c>
      <c r="B95" s="13" t="s">
        <v>278</v>
      </c>
      <c r="C95" s="13" t="s">
        <v>31</v>
      </c>
      <c r="D95" s="13">
        <v>132.1</v>
      </c>
      <c r="E95" s="13">
        <v>132.1</v>
      </c>
      <c r="F95" s="13">
        <v>106.6</v>
      </c>
      <c r="G95" s="13">
        <v>81.1</v>
      </c>
      <c r="H95" s="13">
        <v>0.0</v>
      </c>
      <c r="I95" s="13">
        <v>0.0</v>
      </c>
      <c r="J95" s="13">
        <v>0.0</v>
      </c>
      <c r="K95" s="13">
        <v>0.0</v>
      </c>
      <c r="L95" s="13">
        <v>0.0</v>
      </c>
      <c r="M95" s="13">
        <v>0.0</v>
      </c>
      <c r="N95" s="13">
        <v>0.0</v>
      </c>
      <c r="O95" s="13">
        <v>0.0</v>
      </c>
      <c r="P95" s="13">
        <v>83.0</v>
      </c>
      <c r="Q95" s="13">
        <v>51.0</v>
      </c>
      <c r="R95" s="13">
        <v>0.62</v>
      </c>
      <c r="S95" s="13">
        <v>571.0</v>
      </c>
      <c r="T95" s="13">
        <v>4.0</v>
      </c>
      <c r="U95" s="13">
        <v>11.2</v>
      </c>
      <c r="V95" s="13">
        <v>0.0</v>
      </c>
      <c r="W95" s="16">
        <f>M95/SUMIF(Wolf2021FFProjections!$A$2:$A$353,$A95,Wolf2021FFProjections!$M$2:$M$353)</f>
        <v>0</v>
      </c>
      <c r="X95" s="16">
        <f>$N95/SUMIF(Wolf2021FFProjections!$A$2:$A$353,$A95,Wolf2021FFProjections!$N$2:$N$353)</f>
        <v>0</v>
      </c>
      <c r="Y95" s="16">
        <f>$P95/SUMIF(Wolf2021FFProjections!$A$2:$A$353,$A95,Wolf2021FFProjections!$P$2:$P$353)</f>
        <v>0.1381031614</v>
      </c>
      <c r="Z95" s="16">
        <f>$S95/SUMIF(Wolf2021FFProjections!$A$2:$A$353,$A95,Wolf2021FFProjections!$S$2:$S$353)</f>
        <v>0.1336297683</v>
      </c>
    </row>
    <row r="96" ht="14.25" customHeight="1">
      <c r="A96" s="13" t="s">
        <v>77</v>
      </c>
      <c r="B96" s="13" t="s">
        <v>279</v>
      </c>
      <c r="C96" s="13" t="s">
        <v>31</v>
      </c>
      <c r="D96" s="13">
        <v>89.4</v>
      </c>
      <c r="E96" s="13">
        <v>89.4</v>
      </c>
      <c r="F96" s="13">
        <v>72.4</v>
      </c>
      <c r="G96" s="13">
        <v>55.4</v>
      </c>
      <c r="H96" s="13">
        <v>0.0</v>
      </c>
      <c r="I96" s="13">
        <v>0.0</v>
      </c>
      <c r="J96" s="13">
        <v>0.0</v>
      </c>
      <c r="K96" s="13">
        <v>0.0</v>
      </c>
      <c r="L96" s="13">
        <v>0.0</v>
      </c>
      <c r="M96" s="13">
        <v>0.0</v>
      </c>
      <c r="N96" s="13">
        <v>0.0</v>
      </c>
      <c r="O96" s="13">
        <v>0.0</v>
      </c>
      <c r="P96" s="13">
        <v>51.0</v>
      </c>
      <c r="Q96" s="13">
        <v>34.0</v>
      </c>
      <c r="R96" s="13">
        <v>0.66</v>
      </c>
      <c r="S96" s="13">
        <v>374.0</v>
      </c>
      <c r="T96" s="13">
        <v>3.0</v>
      </c>
      <c r="U96" s="13">
        <v>11.0</v>
      </c>
      <c r="V96" s="13">
        <v>0.0</v>
      </c>
      <c r="W96" s="16">
        <f>M96/SUMIF(Wolf2021FFProjections!$A$2:$A$353,$A96,Wolf2021FFProjections!$M$2:$M$353)</f>
        <v>0</v>
      </c>
      <c r="X96" s="16">
        <f>$N96/SUMIF(Wolf2021FFProjections!$A$2:$A$353,$A96,Wolf2021FFProjections!$N$2:$N$353)</f>
        <v>0</v>
      </c>
      <c r="Y96" s="16">
        <f>$P96/SUMIF(Wolf2021FFProjections!$A$2:$A$353,$A96,Wolf2021FFProjections!$P$2:$P$353)</f>
        <v>0.08485856905</v>
      </c>
      <c r="Z96" s="16">
        <f>$S96/SUMIF(Wolf2021FFProjections!$A$2:$A$353,$A96,Wolf2021FFProjections!$S$2:$S$353)</f>
        <v>0.08752632811</v>
      </c>
    </row>
    <row r="97" ht="14.25" customHeight="1">
      <c r="A97" s="13" t="s">
        <v>77</v>
      </c>
      <c r="B97" s="13" t="s">
        <v>174</v>
      </c>
      <c r="C97" s="13" t="s">
        <v>10</v>
      </c>
      <c r="D97" s="13">
        <v>183.0</v>
      </c>
      <c r="E97" s="13">
        <v>183.0</v>
      </c>
      <c r="F97" s="13">
        <v>149.0</v>
      </c>
      <c r="G97" s="13">
        <v>115.0</v>
      </c>
      <c r="H97" s="13">
        <v>0.0</v>
      </c>
      <c r="I97" s="13">
        <v>0.0</v>
      </c>
      <c r="J97" s="13">
        <v>0.0</v>
      </c>
      <c r="K97" s="13">
        <v>0.0</v>
      </c>
      <c r="L97" s="13">
        <v>0.0</v>
      </c>
      <c r="M97" s="13">
        <v>0.0</v>
      </c>
      <c r="N97" s="13">
        <v>0.0</v>
      </c>
      <c r="O97" s="13">
        <v>0.0</v>
      </c>
      <c r="P97" s="13">
        <v>109.0</v>
      </c>
      <c r="Q97" s="13">
        <v>68.0</v>
      </c>
      <c r="R97" s="13">
        <v>0.62</v>
      </c>
      <c r="S97" s="13">
        <v>850.0</v>
      </c>
      <c r="T97" s="13">
        <v>5.0</v>
      </c>
      <c r="U97" s="13">
        <v>12.5</v>
      </c>
      <c r="V97" s="13">
        <v>0.0</v>
      </c>
      <c r="W97" s="16">
        <f>M97/SUMIF(Wolf2021FFProjections!$A$2:$A$353,$A97,Wolf2021FFProjections!$M$2:$M$353)</f>
        <v>0</v>
      </c>
      <c r="X97" s="16">
        <f>$N97/SUMIF(Wolf2021FFProjections!$A$2:$A$353,$A97,Wolf2021FFProjections!$N$2:$N$353)</f>
        <v>0</v>
      </c>
      <c r="Y97" s="16">
        <f>$P97/SUMIF(Wolf2021FFProjections!$A$2:$A$353,$A97,Wolf2021FFProjections!$P$2:$P$353)</f>
        <v>0.1813643927</v>
      </c>
      <c r="Z97" s="16">
        <f>$S97/SUMIF(Wolf2021FFProjections!$A$2:$A$353,$A97,Wolf2021FFProjections!$S$2:$S$353)</f>
        <v>0.198923473</v>
      </c>
    </row>
    <row r="98" ht="14.25" customHeight="1">
      <c r="A98" s="13" t="s">
        <v>77</v>
      </c>
      <c r="B98" s="13" t="s">
        <v>280</v>
      </c>
      <c r="C98" s="13" t="s">
        <v>10</v>
      </c>
      <c r="D98" s="13">
        <v>160.5</v>
      </c>
      <c r="E98" s="13">
        <v>160.5</v>
      </c>
      <c r="F98" s="13">
        <v>132.0</v>
      </c>
      <c r="G98" s="13">
        <v>103.5</v>
      </c>
      <c r="H98" s="13">
        <v>0.0</v>
      </c>
      <c r="I98" s="13">
        <v>0.0</v>
      </c>
      <c r="J98" s="13">
        <v>0.0</v>
      </c>
      <c r="K98" s="13">
        <v>0.0</v>
      </c>
      <c r="L98" s="13">
        <v>0.0</v>
      </c>
      <c r="M98" s="13">
        <v>0.0</v>
      </c>
      <c r="N98" s="13">
        <v>0.0</v>
      </c>
      <c r="O98" s="13">
        <v>0.0</v>
      </c>
      <c r="P98" s="13">
        <v>96.0</v>
      </c>
      <c r="Q98" s="13">
        <v>57.0</v>
      </c>
      <c r="R98" s="13">
        <v>0.59</v>
      </c>
      <c r="S98" s="13">
        <v>735.0</v>
      </c>
      <c r="T98" s="13">
        <v>5.0</v>
      </c>
      <c r="U98" s="13">
        <v>12.9</v>
      </c>
      <c r="V98" s="13">
        <v>12.0</v>
      </c>
      <c r="W98" s="16">
        <f>M98/SUMIF(Wolf2021FFProjections!$A$2:$A$353,$A98,Wolf2021FFProjections!$M$2:$M$353)</f>
        <v>0</v>
      </c>
      <c r="X98" s="16">
        <f>$N98/SUMIF(Wolf2021FFProjections!$A$2:$A$353,$A98,Wolf2021FFProjections!$N$2:$N$353)</f>
        <v>0</v>
      </c>
      <c r="Y98" s="16">
        <f>$P98/SUMIF(Wolf2021FFProjections!$A$2:$A$353,$A98,Wolf2021FFProjections!$P$2:$P$353)</f>
        <v>0.159733777</v>
      </c>
      <c r="Z98" s="16">
        <f>$S98/SUMIF(Wolf2021FFProjections!$A$2:$A$353,$A98,Wolf2021FFProjections!$S$2:$S$353)</f>
        <v>0.1720102972</v>
      </c>
    </row>
    <row r="99" ht="14.25" customHeight="1">
      <c r="A99" s="13" t="s">
        <v>77</v>
      </c>
      <c r="B99" s="13" t="s">
        <v>281</v>
      </c>
      <c r="C99" s="13" t="s">
        <v>10</v>
      </c>
      <c r="D99" s="13">
        <v>93.9</v>
      </c>
      <c r="E99" s="13">
        <v>93.9</v>
      </c>
      <c r="F99" s="13">
        <v>73.4</v>
      </c>
      <c r="G99" s="13">
        <v>52.9</v>
      </c>
      <c r="H99" s="13">
        <v>0.0</v>
      </c>
      <c r="I99" s="13">
        <v>0.0</v>
      </c>
      <c r="J99" s="13">
        <v>0.0</v>
      </c>
      <c r="K99" s="13">
        <v>0.0</v>
      </c>
      <c r="L99" s="13">
        <v>0.0</v>
      </c>
      <c r="M99" s="13">
        <v>9.0</v>
      </c>
      <c r="N99" s="13">
        <v>63.0</v>
      </c>
      <c r="O99" s="13">
        <v>0.0</v>
      </c>
      <c r="P99" s="13">
        <v>64.0</v>
      </c>
      <c r="Q99" s="13">
        <v>41.0</v>
      </c>
      <c r="R99" s="13">
        <v>0.64</v>
      </c>
      <c r="S99" s="13">
        <v>406.0</v>
      </c>
      <c r="T99" s="13">
        <v>1.0</v>
      </c>
      <c r="U99" s="13">
        <v>9.9</v>
      </c>
      <c r="V99" s="13">
        <v>7.0</v>
      </c>
      <c r="W99" s="16">
        <f>M99/SUMIF(Wolf2021FFProjections!$A$2:$A$353,$A99,Wolf2021FFProjections!$M$2:$M$353)</f>
        <v>0.02112676056</v>
      </c>
      <c r="X99" s="16">
        <f>$N99/SUMIF(Wolf2021FFProjections!$A$2:$A$353,$A99,Wolf2021FFProjections!$N$2:$N$353)</f>
        <v>0.03423913043</v>
      </c>
      <c r="Y99" s="16">
        <f>$P99/SUMIF(Wolf2021FFProjections!$A$2:$A$353,$A99,Wolf2021FFProjections!$P$2:$P$353)</f>
        <v>0.1064891847</v>
      </c>
      <c r="Z99" s="16">
        <f>$S99/SUMIF(Wolf2021FFProjections!$A$2:$A$353,$A99,Wolf2021FFProjections!$S$2:$S$353)</f>
        <v>0.09501521179</v>
      </c>
    </row>
    <row r="100" ht="14.25" customHeight="1">
      <c r="A100" s="13" t="s">
        <v>77</v>
      </c>
      <c r="B100" s="13" t="s">
        <v>282</v>
      </c>
      <c r="C100" s="13" t="s">
        <v>10</v>
      </c>
      <c r="D100" s="13">
        <v>141.1</v>
      </c>
      <c r="E100" s="13">
        <v>141.1</v>
      </c>
      <c r="F100" s="13">
        <v>114.1</v>
      </c>
      <c r="G100" s="13">
        <v>87.1</v>
      </c>
      <c r="H100" s="13">
        <v>0.0</v>
      </c>
      <c r="I100" s="13">
        <v>0.0</v>
      </c>
      <c r="J100" s="13">
        <v>0.0</v>
      </c>
      <c r="K100" s="13">
        <v>0.0</v>
      </c>
      <c r="L100" s="13">
        <v>0.0</v>
      </c>
      <c r="M100" s="13">
        <v>0.0</v>
      </c>
      <c r="N100" s="13">
        <v>0.0</v>
      </c>
      <c r="O100" s="13">
        <v>0.0</v>
      </c>
      <c r="P100" s="13">
        <v>90.0</v>
      </c>
      <c r="Q100" s="13">
        <v>54.0</v>
      </c>
      <c r="R100" s="13">
        <v>0.6</v>
      </c>
      <c r="S100" s="13">
        <v>691.0</v>
      </c>
      <c r="T100" s="13">
        <v>3.0</v>
      </c>
      <c r="U100" s="13">
        <v>12.8</v>
      </c>
      <c r="V100" s="13">
        <v>6.0</v>
      </c>
      <c r="W100" s="16">
        <f>M100/SUMIF(Wolf2021FFProjections!$A$2:$A$353,$A100,Wolf2021FFProjections!$M$2:$M$353)</f>
        <v>0</v>
      </c>
      <c r="X100" s="16">
        <f>$N100/SUMIF(Wolf2021FFProjections!$A$2:$A$353,$A100,Wolf2021FFProjections!$N$2:$N$353)</f>
        <v>0</v>
      </c>
      <c r="Y100" s="16">
        <f>$P100/SUMIF(Wolf2021FFProjections!$A$2:$A$353,$A100,Wolf2021FFProjections!$P$2:$P$353)</f>
        <v>0.149750416</v>
      </c>
      <c r="Z100" s="16">
        <f>$S100/SUMIF(Wolf2021FFProjections!$A$2:$A$353,$A100,Wolf2021FFProjections!$S$2:$S$353)</f>
        <v>0.1617130821</v>
      </c>
    </row>
    <row r="101" ht="14.25" customHeight="1">
      <c r="A101" s="13" t="s">
        <v>11</v>
      </c>
      <c r="B101" s="13" t="s">
        <v>122</v>
      </c>
      <c r="C101" s="13" t="s">
        <v>28</v>
      </c>
      <c r="D101" s="13">
        <v>392.75</v>
      </c>
      <c r="E101" s="13">
        <v>478.75</v>
      </c>
      <c r="F101" s="13">
        <v>392.75</v>
      </c>
      <c r="G101" s="13">
        <v>392.75</v>
      </c>
      <c r="H101" s="13">
        <v>615.0</v>
      </c>
      <c r="I101" s="13">
        <v>420.0</v>
      </c>
      <c r="J101" s="13">
        <v>4777.0</v>
      </c>
      <c r="K101" s="13">
        <v>43.0</v>
      </c>
      <c r="L101" s="13">
        <v>14.0</v>
      </c>
      <c r="M101" s="13">
        <v>33.0</v>
      </c>
      <c r="N101" s="13">
        <v>99.0</v>
      </c>
      <c r="O101" s="13">
        <v>0.0</v>
      </c>
      <c r="P101" s="13">
        <v>0.0</v>
      </c>
      <c r="Q101" s="13">
        <v>0.0</v>
      </c>
      <c r="R101" s="13">
        <v>0.0</v>
      </c>
      <c r="S101" s="13">
        <v>0.0</v>
      </c>
      <c r="T101" s="13">
        <v>0.0</v>
      </c>
      <c r="U101" s="13">
        <v>0.0</v>
      </c>
      <c r="V101" s="13">
        <v>3.0</v>
      </c>
      <c r="W101" s="16">
        <f>M101/SUMIF(Wolf2021FFProjections!$A$2:$A$353,$A101,Wolf2021FFProjections!$M$2:$M$353)</f>
        <v>0.07096774194</v>
      </c>
      <c r="X101" s="16">
        <f>$N101/SUMIF(Wolf2021FFProjections!$A$2:$A$353,$A101,Wolf2021FFProjections!$N$2:$N$353)</f>
        <v>0.04857703631</v>
      </c>
      <c r="Y101" s="16">
        <f>$P101/SUMIF(Wolf2021FFProjections!$A$2:$A$353,$A101,Wolf2021FFProjections!$P$2:$P$353)</f>
        <v>0</v>
      </c>
      <c r="Z101" s="16">
        <f>$S101/SUMIF(Wolf2021FFProjections!$A$2:$A$353,$A101,Wolf2021FFProjections!$S$2:$S$353)</f>
        <v>0</v>
      </c>
    </row>
    <row r="102" ht="14.25" customHeight="1">
      <c r="A102" s="13" t="s">
        <v>11</v>
      </c>
      <c r="B102" s="13" t="s">
        <v>283</v>
      </c>
      <c r="C102" s="13" t="s">
        <v>28</v>
      </c>
      <c r="D102" s="13">
        <v>8.0</v>
      </c>
      <c r="E102" s="13">
        <v>10.0</v>
      </c>
      <c r="F102" s="13">
        <v>8.0</v>
      </c>
      <c r="G102" s="13">
        <v>8.0</v>
      </c>
      <c r="H102" s="13">
        <v>0.0</v>
      </c>
      <c r="I102" s="13">
        <v>7.0</v>
      </c>
      <c r="J102" s="13">
        <v>80.0</v>
      </c>
      <c r="K102" s="13">
        <v>1.0</v>
      </c>
      <c r="L102" s="13">
        <v>0.0</v>
      </c>
      <c r="M102" s="13">
        <v>0.0</v>
      </c>
      <c r="N102" s="13">
        <v>0.0</v>
      </c>
      <c r="O102" s="13">
        <v>0.0</v>
      </c>
      <c r="P102" s="13">
        <v>0.0</v>
      </c>
      <c r="Q102" s="13">
        <v>0.0</v>
      </c>
      <c r="R102" s="13">
        <v>0.0</v>
      </c>
      <c r="S102" s="13">
        <v>0.0</v>
      </c>
      <c r="T102" s="13">
        <v>0.0</v>
      </c>
      <c r="U102" s="13">
        <v>0.0</v>
      </c>
      <c r="V102" s="13">
        <v>0.0</v>
      </c>
      <c r="W102" s="16">
        <f>M102/SUMIF(Wolf2021FFProjections!$A$2:$A$353,$A102,Wolf2021FFProjections!$M$2:$M$353)</f>
        <v>0</v>
      </c>
      <c r="X102" s="16">
        <f>$N102/SUMIF(Wolf2021FFProjections!$A$2:$A$353,$A102,Wolf2021FFProjections!$N$2:$N$353)</f>
        <v>0</v>
      </c>
      <c r="Y102" s="16">
        <f>$P102/SUMIF(Wolf2021FFProjections!$A$2:$A$353,$A102,Wolf2021FFProjections!$P$2:$P$353)</f>
        <v>0</v>
      </c>
      <c r="Z102" s="16">
        <f>$S102/SUMIF(Wolf2021FFProjections!$A$2:$A$353,$A102,Wolf2021FFProjections!$S$2:$S$353)</f>
        <v>0</v>
      </c>
    </row>
    <row r="103" ht="14.25" customHeight="1">
      <c r="A103" s="13" t="s">
        <v>11</v>
      </c>
      <c r="B103" s="13" t="s">
        <v>69</v>
      </c>
      <c r="C103" s="13" t="s">
        <v>13</v>
      </c>
      <c r="D103" s="13">
        <v>234.9</v>
      </c>
      <c r="E103" s="13">
        <v>234.9</v>
      </c>
      <c r="F103" s="13">
        <v>216.4</v>
      </c>
      <c r="G103" s="13">
        <v>197.9</v>
      </c>
      <c r="H103" s="13">
        <v>0.0</v>
      </c>
      <c r="I103" s="13">
        <v>0.0</v>
      </c>
      <c r="J103" s="13">
        <v>0.0</v>
      </c>
      <c r="K103" s="13">
        <v>0.0</v>
      </c>
      <c r="L103" s="13">
        <v>0.0</v>
      </c>
      <c r="M103" s="13">
        <v>223.0</v>
      </c>
      <c r="N103" s="13">
        <v>981.0</v>
      </c>
      <c r="O103" s="13">
        <v>10.0</v>
      </c>
      <c r="P103" s="13">
        <v>49.0</v>
      </c>
      <c r="Q103" s="13">
        <v>37.0</v>
      </c>
      <c r="R103" s="13">
        <v>0.75</v>
      </c>
      <c r="S103" s="13">
        <v>278.0</v>
      </c>
      <c r="T103" s="13">
        <v>2.0</v>
      </c>
      <c r="U103" s="13">
        <v>7.5</v>
      </c>
      <c r="V103" s="13">
        <v>4.4</v>
      </c>
      <c r="W103" s="16">
        <f>M103/SUMIF(Wolf2021FFProjections!$A$2:$A$353,$A103,Wolf2021FFProjections!$M$2:$M$353)</f>
        <v>0.4795698925</v>
      </c>
      <c r="X103" s="16">
        <f>$N103/SUMIF(Wolf2021FFProjections!$A$2:$A$353,$A103,Wolf2021FFProjections!$N$2:$N$353)</f>
        <v>0.4813542689</v>
      </c>
      <c r="Y103" s="16">
        <f>$P103/SUMIF(Wolf2021FFProjections!$A$2:$A$353,$A103,Wolf2021FFProjections!$P$2:$P$353)</f>
        <v>0.08072487644</v>
      </c>
      <c r="Z103" s="16">
        <f>$S103/SUMIF(Wolf2021FFProjections!$A$2:$A$353,$A103,Wolf2021FFProjections!$S$2:$S$353)</f>
        <v>0.05733140854</v>
      </c>
    </row>
    <row r="104" ht="14.25" customHeight="1">
      <c r="A104" s="13" t="s">
        <v>11</v>
      </c>
      <c r="B104" s="13" t="s">
        <v>284</v>
      </c>
      <c r="C104" s="13" t="s">
        <v>13</v>
      </c>
      <c r="D104" s="13">
        <v>165.8</v>
      </c>
      <c r="E104" s="13">
        <v>165.8</v>
      </c>
      <c r="F104" s="13">
        <v>149.8</v>
      </c>
      <c r="G104" s="13">
        <v>133.8</v>
      </c>
      <c r="H104" s="13">
        <v>0.0</v>
      </c>
      <c r="I104" s="13">
        <v>0.0</v>
      </c>
      <c r="J104" s="13">
        <v>0.0</v>
      </c>
      <c r="K104" s="13">
        <v>0.0</v>
      </c>
      <c r="L104" s="13">
        <v>0.0</v>
      </c>
      <c r="M104" s="13">
        <v>171.0</v>
      </c>
      <c r="N104" s="13">
        <v>770.0</v>
      </c>
      <c r="O104" s="13">
        <v>5.0</v>
      </c>
      <c r="P104" s="13">
        <v>43.0</v>
      </c>
      <c r="Q104" s="13">
        <v>32.0</v>
      </c>
      <c r="R104" s="13">
        <v>0.75</v>
      </c>
      <c r="S104" s="13">
        <v>208.0</v>
      </c>
      <c r="T104" s="13">
        <v>1.0</v>
      </c>
      <c r="U104" s="13">
        <v>6.5</v>
      </c>
      <c r="V104" s="13">
        <v>4.5</v>
      </c>
      <c r="W104" s="16">
        <f>M104/SUMIF(Wolf2021FFProjections!$A$2:$A$353,$A104,Wolf2021FFProjections!$M$2:$M$353)</f>
        <v>0.3677419355</v>
      </c>
      <c r="X104" s="16">
        <f>$N104/SUMIF(Wolf2021FFProjections!$A$2:$A$353,$A104,Wolf2021FFProjections!$N$2:$N$353)</f>
        <v>0.3778213935</v>
      </c>
      <c r="Y104" s="16">
        <f>$P104/SUMIF(Wolf2021FFProjections!$A$2:$A$353,$A104,Wolf2021FFProjections!$P$2:$P$353)</f>
        <v>0.07084019769</v>
      </c>
      <c r="Z104" s="16">
        <f>$S104/SUMIF(Wolf2021FFProjections!$A$2:$A$353,$A104,Wolf2021FFProjections!$S$2:$S$353)</f>
        <v>0.04289544236</v>
      </c>
    </row>
    <row r="105" ht="14.25" customHeight="1">
      <c r="A105" s="13" t="s">
        <v>11</v>
      </c>
      <c r="B105" s="13" t="s">
        <v>285</v>
      </c>
      <c r="C105" s="13" t="s">
        <v>13</v>
      </c>
      <c r="D105" s="13">
        <v>41.6</v>
      </c>
      <c r="E105" s="13">
        <v>41.6</v>
      </c>
      <c r="F105" s="13">
        <v>34.6</v>
      </c>
      <c r="G105" s="13">
        <v>27.6</v>
      </c>
      <c r="H105" s="13">
        <v>0.0</v>
      </c>
      <c r="I105" s="13">
        <v>0.0</v>
      </c>
      <c r="J105" s="13">
        <v>0.0</v>
      </c>
      <c r="K105" s="13">
        <v>0.0</v>
      </c>
      <c r="L105" s="13">
        <v>0.0</v>
      </c>
      <c r="M105" s="13">
        <v>28.0</v>
      </c>
      <c r="N105" s="13">
        <v>118.0</v>
      </c>
      <c r="O105" s="13">
        <v>0.0</v>
      </c>
      <c r="P105" s="13">
        <v>18.0</v>
      </c>
      <c r="Q105" s="13">
        <v>14.0</v>
      </c>
      <c r="R105" s="13">
        <v>0.8</v>
      </c>
      <c r="S105" s="13">
        <v>98.0</v>
      </c>
      <c r="T105" s="13">
        <v>1.0</v>
      </c>
      <c r="U105" s="13">
        <v>7.0</v>
      </c>
      <c r="V105" s="13">
        <v>4.2</v>
      </c>
      <c r="W105" s="16">
        <f>M105/SUMIF(Wolf2021FFProjections!$A$2:$A$353,$A105,Wolf2021FFProjections!$M$2:$M$353)</f>
        <v>0.06021505376</v>
      </c>
      <c r="X105" s="16">
        <f>$N105/SUMIF(Wolf2021FFProjections!$A$2:$A$353,$A105,Wolf2021FFProjections!$N$2:$N$353)</f>
        <v>0.05789990186</v>
      </c>
      <c r="Y105" s="16">
        <f>$P105/SUMIF(Wolf2021FFProjections!$A$2:$A$353,$A105,Wolf2021FFProjections!$P$2:$P$353)</f>
        <v>0.02965403624</v>
      </c>
      <c r="Z105" s="16">
        <f>$S105/SUMIF(Wolf2021FFProjections!$A$2:$A$353,$A105,Wolf2021FFProjections!$S$2:$S$353)</f>
        <v>0.02021035265</v>
      </c>
    </row>
    <row r="106" ht="14.25" customHeight="1">
      <c r="A106" s="13" t="s">
        <v>11</v>
      </c>
      <c r="B106" s="13" t="s">
        <v>286</v>
      </c>
      <c r="C106" s="13" t="s">
        <v>31</v>
      </c>
      <c r="D106" s="13">
        <v>142.0</v>
      </c>
      <c r="E106" s="13">
        <v>142.0</v>
      </c>
      <c r="F106" s="13">
        <v>115.5</v>
      </c>
      <c r="G106" s="13">
        <v>89.0</v>
      </c>
      <c r="H106" s="13">
        <v>0.0</v>
      </c>
      <c r="I106" s="13">
        <v>0.0</v>
      </c>
      <c r="J106" s="13">
        <v>0.0</v>
      </c>
      <c r="K106" s="13">
        <v>0.0</v>
      </c>
      <c r="L106" s="13">
        <v>0.0</v>
      </c>
      <c r="M106" s="13">
        <v>0.0</v>
      </c>
      <c r="N106" s="13">
        <v>0.0</v>
      </c>
      <c r="O106" s="13">
        <v>0.0</v>
      </c>
      <c r="P106" s="13">
        <v>74.0</v>
      </c>
      <c r="Q106" s="13">
        <v>53.0</v>
      </c>
      <c r="R106" s="13">
        <v>0.72</v>
      </c>
      <c r="S106" s="13">
        <v>530.0</v>
      </c>
      <c r="T106" s="13">
        <v>6.0</v>
      </c>
      <c r="U106" s="13">
        <v>10.0</v>
      </c>
      <c r="V106" s="13">
        <v>0.0</v>
      </c>
      <c r="W106" s="16">
        <f>M106/SUMIF(Wolf2021FFProjections!$A$2:$A$353,$A106,Wolf2021FFProjections!$M$2:$M$353)</f>
        <v>0</v>
      </c>
      <c r="X106" s="16">
        <f>$N106/SUMIF(Wolf2021FFProjections!$A$2:$A$353,$A106,Wolf2021FFProjections!$N$2:$N$353)</f>
        <v>0</v>
      </c>
      <c r="Y106" s="16">
        <f>$P106/SUMIF(Wolf2021FFProjections!$A$2:$A$353,$A106,Wolf2021FFProjections!$P$2:$P$353)</f>
        <v>0.1219110379</v>
      </c>
      <c r="Z106" s="16">
        <f>$S106/SUMIF(Wolf2021FFProjections!$A$2:$A$353,$A106,Wolf2021FFProjections!$S$2:$S$353)</f>
        <v>0.1093008868</v>
      </c>
    </row>
    <row r="107" ht="14.25" customHeight="1">
      <c r="A107" s="13" t="s">
        <v>11</v>
      </c>
      <c r="B107" s="13" t="s">
        <v>287</v>
      </c>
      <c r="C107" s="13" t="s">
        <v>31</v>
      </c>
      <c r="D107" s="13">
        <v>29.4</v>
      </c>
      <c r="E107" s="13">
        <v>29.4</v>
      </c>
      <c r="F107" s="13">
        <v>23.4</v>
      </c>
      <c r="G107" s="13">
        <v>17.4</v>
      </c>
      <c r="H107" s="13">
        <v>0.0</v>
      </c>
      <c r="I107" s="13">
        <v>0.0</v>
      </c>
      <c r="J107" s="13">
        <v>0.0</v>
      </c>
      <c r="K107" s="13">
        <v>0.0</v>
      </c>
      <c r="L107" s="13">
        <v>0.0</v>
      </c>
      <c r="M107" s="13">
        <v>0.0</v>
      </c>
      <c r="N107" s="13">
        <v>0.0</v>
      </c>
      <c r="O107" s="13">
        <v>0.0</v>
      </c>
      <c r="P107" s="13">
        <v>18.0</v>
      </c>
      <c r="Q107" s="13">
        <v>12.0</v>
      </c>
      <c r="R107" s="13">
        <v>0.68</v>
      </c>
      <c r="S107" s="13">
        <v>114.0</v>
      </c>
      <c r="T107" s="13">
        <v>1.0</v>
      </c>
      <c r="U107" s="13">
        <v>9.5</v>
      </c>
      <c r="V107" s="13">
        <v>0.0</v>
      </c>
      <c r="W107" s="16">
        <f>M107/SUMIF(Wolf2021FFProjections!$A$2:$A$353,$A107,Wolf2021FFProjections!$M$2:$M$353)</f>
        <v>0</v>
      </c>
      <c r="X107" s="16">
        <f>$N107/SUMIF(Wolf2021FFProjections!$A$2:$A$353,$A107,Wolf2021FFProjections!$N$2:$N$353)</f>
        <v>0</v>
      </c>
      <c r="Y107" s="16">
        <f>$P107/SUMIF(Wolf2021FFProjections!$A$2:$A$353,$A107,Wolf2021FFProjections!$P$2:$P$353)</f>
        <v>0.02965403624</v>
      </c>
      <c r="Z107" s="16">
        <f>$S107/SUMIF(Wolf2021FFProjections!$A$2:$A$353,$A107,Wolf2021FFProjections!$S$2:$S$353)</f>
        <v>0.02351000206</v>
      </c>
    </row>
    <row r="108" ht="14.25" customHeight="1">
      <c r="A108" s="13" t="s">
        <v>11</v>
      </c>
      <c r="B108" s="13" t="s">
        <v>9</v>
      </c>
      <c r="C108" s="13" t="s">
        <v>10</v>
      </c>
      <c r="D108" s="13">
        <v>397.1</v>
      </c>
      <c r="E108" s="13">
        <v>397.1</v>
      </c>
      <c r="F108" s="13">
        <v>331.1</v>
      </c>
      <c r="G108" s="13">
        <v>265.1</v>
      </c>
      <c r="H108" s="13">
        <v>0.0</v>
      </c>
      <c r="I108" s="13">
        <v>0.0</v>
      </c>
      <c r="J108" s="13">
        <v>0.0</v>
      </c>
      <c r="K108" s="13">
        <v>0.0</v>
      </c>
      <c r="L108" s="13">
        <v>0.0</v>
      </c>
      <c r="M108" s="13">
        <v>5.0</v>
      </c>
      <c r="N108" s="13">
        <v>35.0</v>
      </c>
      <c r="O108" s="13">
        <v>0.0</v>
      </c>
      <c r="P108" s="13">
        <v>178.0</v>
      </c>
      <c r="Q108" s="13">
        <v>132.0</v>
      </c>
      <c r="R108" s="13">
        <v>0.74</v>
      </c>
      <c r="S108" s="13">
        <v>1716.0</v>
      </c>
      <c r="T108" s="13">
        <v>15.0</v>
      </c>
      <c r="U108" s="13">
        <v>13.0</v>
      </c>
      <c r="V108" s="13">
        <v>7.0</v>
      </c>
      <c r="W108" s="16">
        <f>M108/SUMIF(Wolf2021FFProjections!$A$2:$A$353,$A108,Wolf2021FFProjections!$M$2:$M$353)</f>
        <v>0.01075268817</v>
      </c>
      <c r="X108" s="16">
        <f>$N108/SUMIF(Wolf2021FFProjections!$A$2:$A$353,$A108,Wolf2021FFProjections!$N$2:$N$353)</f>
        <v>0.01717369971</v>
      </c>
      <c r="Y108" s="16">
        <f>$P108/SUMIF(Wolf2021FFProjections!$A$2:$A$353,$A108,Wolf2021FFProjections!$P$2:$P$353)</f>
        <v>0.2932454695</v>
      </c>
      <c r="Z108" s="16">
        <f>$S108/SUMIF(Wolf2021FFProjections!$A$2:$A$353,$A108,Wolf2021FFProjections!$S$2:$S$353)</f>
        <v>0.3538873995</v>
      </c>
    </row>
    <row r="109" ht="14.25" customHeight="1">
      <c r="A109" s="13" t="s">
        <v>11</v>
      </c>
      <c r="B109" s="13" t="s">
        <v>68</v>
      </c>
      <c r="C109" s="13" t="s">
        <v>10</v>
      </c>
      <c r="D109" s="13">
        <v>273.0</v>
      </c>
      <c r="E109" s="13">
        <v>273.0</v>
      </c>
      <c r="F109" s="13">
        <v>227.0</v>
      </c>
      <c r="G109" s="13">
        <v>181.0</v>
      </c>
      <c r="H109" s="13">
        <v>0.0</v>
      </c>
      <c r="I109" s="13">
        <v>0.0</v>
      </c>
      <c r="J109" s="13">
        <v>0.0</v>
      </c>
      <c r="K109" s="13">
        <v>0.0</v>
      </c>
      <c r="L109" s="13">
        <v>0.0</v>
      </c>
      <c r="M109" s="13">
        <v>0.0</v>
      </c>
      <c r="N109" s="13">
        <v>0.0</v>
      </c>
      <c r="O109" s="13">
        <v>0.0</v>
      </c>
      <c r="P109" s="13">
        <v>135.0</v>
      </c>
      <c r="Q109" s="13">
        <v>92.0</v>
      </c>
      <c r="R109" s="13">
        <v>0.68</v>
      </c>
      <c r="S109" s="13">
        <v>1150.0</v>
      </c>
      <c r="T109" s="13">
        <v>11.0</v>
      </c>
      <c r="U109" s="13">
        <v>12.5</v>
      </c>
      <c r="V109" s="13">
        <v>6.5</v>
      </c>
      <c r="W109" s="16">
        <f>M109/SUMIF(Wolf2021FFProjections!$A$2:$A$353,$A109,Wolf2021FFProjections!$M$2:$M$353)</f>
        <v>0</v>
      </c>
      <c r="X109" s="16">
        <f>$N109/SUMIF(Wolf2021FFProjections!$A$2:$A$353,$A109,Wolf2021FFProjections!$N$2:$N$353)</f>
        <v>0</v>
      </c>
      <c r="Y109" s="16">
        <f>$P109/SUMIF(Wolf2021FFProjections!$A$2:$A$353,$A109,Wolf2021FFProjections!$P$2:$P$353)</f>
        <v>0.2224052718</v>
      </c>
      <c r="Z109" s="16">
        <f>$S109/SUMIF(Wolf2021FFProjections!$A$2:$A$353,$A109,Wolf2021FFProjections!$S$2:$S$353)</f>
        <v>0.2371623015</v>
      </c>
    </row>
    <row r="110" ht="14.25" customHeight="1">
      <c r="A110" s="13" t="s">
        <v>11</v>
      </c>
      <c r="B110" s="13" t="s">
        <v>288</v>
      </c>
      <c r="C110" s="13" t="s">
        <v>10</v>
      </c>
      <c r="D110" s="13">
        <v>107.5</v>
      </c>
      <c r="E110" s="13">
        <v>107.5</v>
      </c>
      <c r="F110" s="13">
        <v>91.5</v>
      </c>
      <c r="G110" s="13">
        <v>75.5</v>
      </c>
      <c r="H110" s="13">
        <v>0.0</v>
      </c>
      <c r="I110" s="13">
        <v>0.0</v>
      </c>
      <c r="J110" s="13">
        <v>0.0</v>
      </c>
      <c r="K110" s="13">
        <v>0.0</v>
      </c>
      <c r="L110" s="13">
        <v>0.0</v>
      </c>
      <c r="M110" s="13">
        <v>5.0</v>
      </c>
      <c r="N110" s="13">
        <v>35.0</v>
      </c>
      <c r="O110" s="13">
        <v>0.0</v>
      </c>
      <c r="P110" s="13">
        <v>55.0</v>
      </c>
      <c r="Q110" s="13">
        <v>32.0</v>
      </c>
      <c r="R110" s="13">
        <v>0.59</v>
      </c>
      <c r="S110" s="13">
        <v>480.0</v>
      </c>
      <c r="T110" s="13">
        <v>4.0</v>
      </c>
      <c r="U110" s="13">
        <v>15.0</v>
      </c>
      <c r="V110" s="13">
        <v>7.0</v>
      </c>
      <c r="W110" s="16">
        <f>M110/SUMIF(Wolf2021FFProjections!$A$2:$A$353,$A110,Wolf2021FFProjections!$M$2:$M$353)</f>
        <v>0.01075268817</v>
      </c>
      <c r="X110" s="16">
        <f>$N110/SUMIF(Wolf2021FFProjections!$A$2:$A$353,$A110,Wolf2021FFProjections!$N$2:$N$353)</f>
        <v>0.01717369971</v>
      </c>
      <c r="Y110" s="16">
        <f>$P110/SUMIF(Wolf2021FFProjections!$A$2:$A$353,$A110,Wolf2021FFProjections!$P$2:$P$353)</f>
        <v>0.09060955519</v>
      </c>
      <c r="Z110" s="16">
        <f>$S110/SUMIF(Wolf2021FFProjections!$A$2:$A$353,$A110,Wolf2021FFProjections!$S$2:$S$353)</f>
        <v>0.09898948237</v>
      </c>
    </row>
    <row r="111" ht="14.25" customHeight="1">
      <c r="A111" s="13" t="s">
        <v>11</v>
      </c>
      <c r="B111" s="13" t="s">
        <v>289</v>
      </c>
      <c r="C111" s="13" t="s">
        <v>10</v>
      </c>
      <c r="D111" s="13">
        <v>61.5</v>
      </c>
      <c r="E111" s="13">
        <v>61.5</v>
      </c>
      <c r="F111" s="13">
        <v>50.5</v>
      </c>
      <c r="G111" s="13">
        <v>39.5</v>
      </c>
      <c r="H111" s="13">
        <v>0.0</v>
      </c>
      <c r="I111" s="13">
        <v>0.0</v>
      </c>
      <c r="J111" s="13">
        <v>0.0</v>
      </c>
      <c r="K111" s="13">
        <v>0.0</v>
      </c>
      <c r="L111" s="13">
        <v>0.0</v>
      </c>
      <c r="M111" s="13">
        <v>0.0</v>
      </c>
      <c r="N111" s="13">
        <v>0.0</v>
      </c>
      <c r="O111" s="13">
        <v>0.0</v>
      </c>
      <c r="P111" s="13">
        <v>37.0</v>
      </c>
      <c r="Q111" s="13">
        <v>22.0</v>
      </c>
      <c r="R111" s="13">
        <v>0.6</v>
      </c>
      <c r="S111" s="13">
        <v>275.0</v>
      </c>
      <c r="T111" s="13">
        <v>2.0</v>
      </c>
      <c r="U111" s="13">
        <v>12.5</v>
      </c>
      <c r="V111" s="13">
        <v>4.4</v>
      </c>
      <c r="W111" s="16">
        <f>M111/SUMIF(Wolf2021FFProjections!$A$2:$A$353,$A111,Wolf2021FFProjections!$M$2:$M$353)</f>
        <v>0</v>
      </c>
      <c r="X111" s="16">
        <f>$N111/SUMIF(Wolf2021FFProjections!$A$2:$A$353,$A111,Wolf2021FFProjections!$N$2:$N$353)</f>
        <v>0</v>
      </c>
      <c r="Y111" s="16">
        <f>$P111/SUMIF(Wolf2021FFProjections!$A$2:$A$353,$A111,Wolf2021FFProjections!$P$2:$P$353)</f>
        <v>0.06095551895</v>
      </c>
      <c r="Z111" s="16">
        <f>$S111/SUMIF(Wolf2021FFProjections!$A$2:$A$353,$A111,Wolf2021FFProjections!$S$2:$S$353)</f>
        <v>0.05671272427</v>
      </c>
    </row>
    <row r="112" ht="14.25" customHeight="1">
      <c r="A112" s="13" t="s">
        <v>14</v>
      </c>
      <c r="B112" s="13" t="s">
        <v>92</v>
      </c>
      <c r="C112" s="13" t="s">
        <v>28</v>
      </c>
      <c r="D112" s="13">
        <v>411.3</v>
      </c>
      <c r="E112" s="13">
        <v>491.3</v>
      </c>
      <c r="F112" s="13">
        <v>411.3</v>
      </c>
      <c r="G112" s="13">
        <v>411.3</v>
      </c>
      <c r="H112" s="13">
        <v>603.0</v>
      </c>
      <c r="I112" s="13">
        <v>418.0</v>
      </c>
      <c r="J112" s="13">
        <v>5058.0</v>
      </c>
      <c r="K112" s="13">
        <v>40.0</v>
      </c>
      <c r="L112" s="13">
        <v>10.0</v>
      </c>
      <c r="M112" s="13">
        <v>31.0</v>
      </c>
      <c r="N112" s="13">
        <v>124.0</v>
      </c>
      <c r="O112" s="13">
        <v>1.0</v>
      </c>
      <c r="P112" s="13">
        <v>0.0</v>
      </c>
      <c r="Q112" s="13">
        <v>0.0</v>
      </c>
      <c r="R112" s="13">
        <v>0.0</v>
      </c>
      <c r="S112" s="13">
        <v>0.0</v>
      </c>
      <c r="T112" s="13">
        <v>0.0</v>
      </c>
      <c r="U112" s="13">
        <v>0.0</v>
      </c>
      <c r="V112" s="13">
        <v>4.0</v>
      </c>
      <c r="W112" s="16">
        <f>M112/SUMIF(Wolf2021FFProjections!$A$2:$A$353,$A112,Wolf2021FFProjections!$M$2:$M$353)</f>
        <v>0.07110091743</v>
      </c>
      <c r="X112" s="16">
        <f>$N112/SUMIF(Wolf2021FFProjections!$A$2:$A$353,$A112,Wolf2021FFProjections!$N$2:$N$353)</f>
        <v>0.05961538462</v>
      </c>
      <c r="Y112" s="16">
        <f>$P112/SUMIF(Wolf2021FFProjections!$A$2:$A$353,$A112,Wolf2021FFProjections!$P$2:$P$353)</f>
        <v>0</v>
      </c>
      <c r="Z112" s="16">
        <f>$S112/SUMIF(Wolf2021FFProjections!$A$2:$A$353,$A112,Wolf2021FFProjections!$S$2:$S$353)</f>
        <v>0</v>
      </c>
    </row>
    <row r="113" ht="14.25" customHeight="1">
      <c r="A113" s="13" t="s">
        <v>14</v>
      </c>
      <c r="B113" s="13" t="s">
        <v>290</v>
      </c>
      <c r="C113" s="13" t="s">
        <v>28</v>
      </c>
      <c r="D113" s="13">
        <v>3.0</v>
      </c>
      <c r="E113" s="13">
        <v>3.0</v>
      </c>
      <c r="F113" s="13">
        <v>3.0</v>
      </c>
      <c r="G113" s="13">
        <v>3.0</v>
      </c>
      <c r="H113" s="13">
        <v>12.0</v>
      </c>
      <c r="I113" s="13">
        <v>5.0</v>
      </c>
      <c r="J113" s="13">
        <v>60.0</v>
      </c>
      <c r="K113" s="13">
        <v>0.0</v>
      </c>
      <c r="L113" s="13">
        <v>0.0</v>
      </c>
      <c r="M113" s="13">
        <v>0.0</v>
      </c>
      <c r="N113" s="13">
        <v>0.0</v>
      </c>
      <c r="O113" s="13">
        <v>0.0</v>
      </c>
      <c r="P113" s="13">
        <v>0.0</v>
      </c>
      <c r="Q113" s="13">
        <v>0.0</v>
      </c>
      <c r="R113" s="13">
        <v>0.0</v>
      </c>
      <c r="S113" s="13">
        <v>0.0</v>
      </c>
      <c r="T113" s="13">
        <v>0.0</v>
      </c>
      <c r="U113" s="13">
        <v>0.0</v>
      </c>
      <c r="V113" s="13">
        <v>0.0</v>
      </c>
      <c r="W113" s="16">
        <f>M113/SUMIF(Wolf2021FFProjections!$A$2:$A$353,$A113,Wolf2021FFProjections!$M$2:$M$353)</f>
        <v>0</v>
      </c>
      <c r="X113" s="16">
        <f>$N113/SUMIF(Wolf2021FFProjections!$A$2:$A$353,$A113,Wolf2021FFProjections!$N$2:$N$353)</f>
        <v>0</v>
      </c>
      <c r="Y113" s="16">
        <f>$P113/SUMIF(Wolf2021FFProjections!$A$2:$A$353,$A113,Wolf2021FFProjections!$P$2:$P$353)</f>
        <v>0</v>
      </c>
      <c r="Z113" s="16">
        <f>$S113/SUMIF(Wolf2021FFProjections!$A$2:$A$353,$A113,Wolf2021FFProjections!$S$2:$S$353)</f>
        <v>0</v>
      </c>
    </row>
    <row r="114" ht="14.25" customHeight="1">
      <c r="A114" s="13" t="s">
        <v>14</v>
      </c>
      <c r="B114" s="13" t="s">
        <v>12</v>
      </c>
      <c r="C114" s="13" t="s">
        <v>13</v>
      </c>
      <c r="D114" s="13">
        <v>341.5</v>
      </c>
      <c r="E114" s="13">
        <v>341.5</v>
      </c>
      <c r="F114" s="13">
        <v>312.5</v>
      </c>
      <c r="G114" s="13">
        <v>283.5</v>
      </c>
      <c r="H114" s="13">
        <v>0.0</v>
      </c>
      <c r="I114" s="13">
        <v>0.0</v>
      </c>
      <c r="J114" s="13">
        <v>0.0</v>
      </c>
      <c r="K114" s="13">
        <v>0.0</v>
      </c>
      <c r="L114" s="13">
        <v>0.0</v>
      </c>
      <c r="M114" s="13">
        <v>282.0</v>
      </c>
      <c r="N114" s="13">
        <v>1382.0</v>
      </c>
      <c r="O114" s="13">
        <v>14.0</v>
      </c>
      <c r="P114" s="13">
        <v>74.0</v>
      </c>
      <c r="Q114" s="13">
        <v>58.0</v>
      </c>
      <c r="R114" s="13">
        <v>0.79</v>
      </c>
      <c r="S114" s="13">
        <v>493.0</v>
      </c>
      <c r="T114" s="13">
        <v>2.0</v>
      </c>
      <c r="U114" s="13">
        <v>8.5</v>
      </c>
      <c r="V114" s="13">
        <v>4.9</v>
      </c>
      <c r="W114" s="16">
        <f>M114/SUMIF(Wolf2021FFProjections!$A$2:$A$353,$A114,Wolf2021FFProjections!$M$2:$M$353)</f>
        <v>0.6467889908</v>
      </c>
      <c r="X114" s="16">
        <f>$N114/SUMIF(Wolf2021FFProjections!$A$2:$A$353,$A114,Wolf2021FFProjections!$N$2:$N$353)</f>
        <v>0.6644230769</v>
      </c>
      <c r="Y114" s="16">
        <f>$P114/SUMIF(Wolf2021FFProjections!$A$2:$A$353,$A114,Wolf2021FFProjections!$P$2:$P$353)</f>
        <v>0.1217105263</v>
      </c>
      <c r="Z114" s="16">
        <f>$S114/SUMIF(Wolf2021FFProjections!$A$2:$A$353,$A114,Wolf2021FFProjections!$S$2:$S$353)</f>
        <v>0.09678052611</v>
      </c>
    </row>
    <row r="115" ht="14.25" customHeight="1">
      <c r="A115" s="13" t="s">
        <v>14</v>
      </c>
      <c r="B115" s="13" t="s">
        <v>184</v>
      </c>
      <c r="C115" s="13" t="s">
        <v>13</v>
      </c>
      <c r="D115" s="13">
        <v>105.6</v>
      </c>
      <c r="E115" s="13">
        <v>105.6</v>
      </c>
      <c r="F115" s="13">
        <v>95.6</v>
      </c>
      <c r="G115" s="13">
        <v>85.6</v>
      </c>
      <c r="H115" s="13">
        <v>0.0</v>
      </c>
      <c r="I115" s="13">
        <v>0.0</v>
      </c>
      <c r="J115" s="13">
        <v>0.0</v>
      </c>
      <c r="K115" s="13">
        <v>0.0</v>
      </c>
      <c r="L115" s="13">
        <v>0.0</v>
      </c>
      <c r="M115" s="13">
        <v>106.0</v>
      </c>
      <c r="N115" s="13">
        <v>456.0</v>
      </c>
      <c r="O115" s="13">
        <v>3.0</v>
      </c>
      <c r="P115" s="13">
        <v>25.0</v>
      </c>
      <c r="Q115" s="13">
        <v>20.0</v>
      </c>
      <c r="R115" s="13">
        <v>0.79</v>
      </c>
      <c r="S115" s="13">
        <v>160.0</v>
      </c>
      <c r="T115" s="13">
        <v>1.0</v>
      </c>
      <c r="U115" s="13">
        <v>8.0</v>
      </c>
      <c r="V115" s="13">
        <v>4.3</v>
      </c>
      <c r="W115" s="16">
        <f>M115/SUMIF(Wolf2021FFProjections!$A$2:$A$353,$A115,Wolf2021FFProjections!$M$2:$M$353)</f>
        <v>0.2431192661</v>
      </c>
      <c r="X115" s="16">
        <f>$N115/SUMIF(Wolf2021FFProjections!$A$2:$A$353,$A115,Wolf2021FFProjections!$N$2:$N$353)</f>
        <v>0.2192307692</v>
      </c>
      <c r="Y115" s="16">
        <f>$P115/SUMIF(Wolf2021FFProjections!$A$2:$A$353,$A115,Wolf2021FFProjections!$P$2:$P$353)</f>
        <v>0.04111842105</v>
      </c>
      <c r="Z115" s="16">
        <f>$S115/SUMIF(Wolf2021FFProjections!$A$2:$A$353,$A115,Wolf2021FFProjections!$S$2:$S$353)</f>
        <v>0.03140950137</v>
      </c>
    </row>
    <row r="116" ht="14.25" customHeight="1">
      <c r="A116" s="13" t="s">
        <v>14</v>
      </c>
      <c r="B116" s="13" t="s">
        <v>291</v>
      </c>
      <c r="C116" s="13" t="s">
        <v>13</v>
      </c>
      <c r="D116" s="13">
        <v>12.3</v>
      </c>
      <c r="E116" s="13">
        <v>12.3</v>
      </c>
      <c r="F116" s="13">
        <v>9.8</v>
      </c>
      <c r="G116" s="13">
        <v>7.3</v>
      </c>
      <c r="H116" s="13">
        <v>0.0</v>
      </c>
      <c r="I116" s="13">
        <v>0.0</v>
      </c>
      <c r="J116" s="13">
        <v>0.0</v>
      </c>
      <c r="K116" s="13">
        <v>0.0</v>
      </c>
      <c r="L116" s="13">
        <v>0.0</v>
      </c>
      <c r="M116" s="13">
        <v>9.0</v>
      </c>
      <c r="N116" s="13">
        <v>38.0</v>
      </c>
      <c r="O116" s="13">
        <v>0.0</v>
      </c>
      <c r="P116" s="13">
        <v>6.0</v>
      </c>
      <c r="Q116" s="13">
        <v>5.0</v>
      </c>
      <c r="R116" s="13">
        <v>0.83</v>
      </c>
      <c r="S116" s="13">
        <v>35.0</v>
      </c>
      <c r="T116" s="13">
        <v>0.0</v>
      </c>
      <c r="U116" s="13">
        <v>7.0</v>
      </c>
      <c r="V116" s="13">
        <v>4.2</v>
      </c>
      <c r="W116" s="16">
        <f>M116/SUMIF(Wolf2021FFProjections!$A$2:$A$353,$A116,Wolf2021FFProjections!$M$2:$M$353)</f>
        <v>0.02064220183</v>
      </c>
      <c r="X116" s="16">
        <f>$N116/SUMIF(Wolf2021FFProjections!$A$2:$A$353,$A116,Wolf2021FFProjections!$N$2:$N$353)</f>
        <v>0.01826923077</v>
      </c>
      <c r="Y116" s="16">
        <f>$P116/SUMIF(Wolf2021FFProjections!$A$2:$A$353,$A116,Wolf2021FFProjections!$P$2:$P$353)</f>
        <v>0.009868421053</v>
      </c>
      <c r="Z116" s="16">
        <f>$S116/SUMIF(Wolf2021FFProjections!$A$2:$A$353,$A116,Wolf2021FFProjections!$S$2:$S$353)</f>
        <v>0.006870828426</v>
      </c>
    </row>
    <row r="117" ht="14.25" customHeight="1">
      <c r="A117" s="13" t="s">
        <v>14</v>
      </c>
      <c r="B117" s="13" t="s">
        <v>159</v>
      </c>
      <c r="C117" s="13" t="s">
        <v>31</v>
      </c>
      <c r="D117" s="13">
        <v>156.0</v>
      </c>
      <c r="E117" s="13">
        <v>156.0</v>
      </c>
      <c r="F117" s="13">
        <v>126.0</v>
      </c>
      <c r="G117" s="13">
        <v>96.0</v>
      </c>
      <c r="H117" s="13">
        <v>0.0</v>
      </c>
      <c r="I117" s="13">
        <v>0.0</v>
      </c>
      <c r="J117" s="13">
        <v>0.0</v>
      </c>
      <c r="K117" s="13">
        <v>0.0</v>
      </c>
      <c r="L117" s="13">
        <v>0.0</v>
      </c>
      <c r="M117" s="13">
        <v>0.0</v>
      </c>
      <c r="N117" s="13">
        <v>0.0</v>
      </c>
      <c r="O117" s="13">
        <v>0.0</v>
      </c>
      <c r="P117" s="13">
        <v>86.0</v>
      </c>
      <c r="Q117" s="13">
        <v>60.0</v>
      </c>
      <c r="R117" s="13">
        <v>0.7</v>
      </c>
      <c r="S117" s="13">
        <v>660.0</v>
      </c>
      <c r="T117" s="13">
        <v>5.0</v>
      </c>
      <c r="U117" s="13">
        <v>11.0</v>
      </c>
      <c r="V117" s="13">
        <v>0.0</v>
      </c>
      <c r="W117" s="16">
        <f>M117/SUMIF(Wolf2021FFProjections!$A$2:$A$353,$A117,Wolf2021FFProjections!$M$2:$M$353)</f>
        <v>0</v>
      </c>
      <c r="X117" s="16">
        <f>$N117/SUMIF(Wolf2021FFProjections!$A$2:$A$353,$A117,Wolf2021FFProjections!$N$2:$N$353)</f>
        <v>0</v>
      </c>
      <c r="Y117" s="16">
        <f>$P117/SUMIF(Wolf2021FFProjections!$A$2:$A$353,$A117,Wolf2021FFProjections!$P$2:$P$353)</f>
        <v>0.1414473684</v>
      </c>
      <c r="Z117" s="16">
        <f>$S117/SUMIF(Wolf2021FFProjections!$A$2:$A$353,$A117,Wolf2021FFProjections!$S$2:$S$353)</f>
        <v>0.1295641932</v>
      </c>
    </row>
    <row r="118" ht="14.25" customHeight="1">
      <c r="A118" s="13" t="s">
        <v>14</v>
      </c>
      <c r="B118" s="13" t="s">
        <v>292</v>
      </c>
      <c r="C118" s="13" t="s">
        <v>31</v>
      </c>
      <c r="D118" s="13">
        <v>13.3</v>
      </c>
      <c r="E118" s="13">
        <v>13.3</v>
      </c>
      <c r="F118" s="13">
        <v>9.8</v>
      </c>
      <c r="G118" s="13">
        <v>6.3</v>
      </c>
      <c r="H118" s="13">
        <v>0.0</v>
      </c>
      <c r="I118" s="13">
        <v>0.0</v>
      </c>
      <c r="J118" s="13">
        <v>0.0</v>
      </c>
      <c r="K118" s="13">
        <v>0.0</v>
      </c>
      <c r="L118" s="13">
        <v>0.0</v>
      </c>
      <c r="M118" s="13">
        <v>0.0</v>
      </c>
      <c r="N118" s="13">
        <v>0.0</v>
      </c>
      <c r="O118" s="13">
        <v>0.0</v>
      </c>
      <c r="P118" s="13">
        <v>12.0</v>
      </c>
      <c r="Q118" s="13">
        <v>7.0</v>
      </c>
      <c r="R118" s="13">
        <v>0.6</v>
      </c>
      <c r="S118" s="13">
        <v>63.0</v>
      </c>
      <c r="T118" s="13">
        <v>0.0</v>
      </c>
      <c r="U118" s="13">
        <v>9.0</v>
      </c>
      <c r="V118" s="13">
        <v>0.0</v>
      </c>
      <c r="W118" s="16">
        <f>M118/SUMIF(Wolf2021FFProjections!$A$2:$A$353,$A118,Wolf2021FFProjections!$M$2:$M$353)</f>
        <v>0</v>
      </c>
      <c r="X118" s="16">
        <f>$N118/SUMIF(Wolf2021FFProjections!$A$2:$A$353,$A118,Wolf2021FFProjections!$N$2:$N$353)</f>
        <v>0</v>
      </c>
      <c r="Y118" s="16">
        <f>$P118/SUMIF(Wolf2021FFProjections!$A$2:$A$353,$A118,Wolf2021FFProjections!$P$2:$P$353)</f>
        <v>0.01973684211</v>
      </c>
      <c r="Z118" s="16">
        <f>$S118/SUMIF(Wolf2021FFProjections!$A$2:$A$353,$A118,Wolf2021FFProjections!$S$2:$S$353)</f>
        <v>0.01236749117</v>
      </c>
    </row>
    <row r="119" ht="14.25" customHeight="1">
      <c r="A119" s="13" t="s">
        <v>14</v>
      </c>
      <c r="B119" s="13" t="s">
        <v>15</v>
      </c>
      <c r="C119" s="13" t="s">
        <v>10</v>
      </c>
      <c r="D119" s="13">
        <v>379.5</v>
      </c>
      <c r="E119" s="13">
        <v>379.5</v>
      </c>
      <c r="F119" s="13">
        <v>320.0</v>
      </c>
      <c r="G119" s="13">
        <v>260.5</v>
      </c>
      <c r="H119" s="13">
        <v>0.0</v>
      </c>
      <c r="I119" s="13">
        <v>0.0</v>
      </c>
      <c r="J119" s="13">
        <v>0.0</v>
      </c>
      <c r="K119" s="13">
        <v>0.0</v>
      </c>
      <c r="L119" s="13">
        <v>0.0</v>
      </c>
      <c r="M119" s="13">
        <v>4.0</v>
      </c>
      <c r="N119" s="13">
        <v>40.0</v>
      </c>
      <c r="O119" s="13">
        <v>0.0</v>
      </c>
      <c r="P119" s="13">
        <v>178.0</v>
      </c>
      <c r="Q119" s="13">
        <v>119.0</v>
      </c>
      <c r="R119" s="13">
        <v>0.67</v>
      </c>
      <c r="S119" s="13">
        <v>1785.0</v>
      </c>
      <c r="T119" s="13">
        <v>13.0</v>
      </c>
      <c r="U119" s="13">
        <v>15.0</v>
      </c>
      <c r="V119" s="13">
        <v>10.0</v>
      </c>
      <c r="W119" s="16">
        <f>M119/SUMIF(Wolf2021FFProjections!$A$2:$A$353,$A119,Wolf2021FFProjections!$M$2:$M$353)</f>
        <v>0.009174311927</v>
      </c>
      <c r="X119" s="16">
        <f>$N119/SUMIF(Wolf2021FFProjections!$A$2:$A$353,$A119,Wolf2021FFProjections!$N$2:$N$353)</f>
        <v>0.01923076923</v>
      </c>
      <c r="Y119" s="16">
        <f>$P119/SUMIF(Wolf2021FFProjections!$A$2:$A$353,$A119,Wolf2021FFProjections!$P$2:$P$353)</f>
        <v>0.2927631579</v>
      </c>
      <c r="Z119" s="16">
        <f>$S119/SUMIF(Wolf2021FFProjections!$A$2:$A$353,$A119,Wolf2021FFProjections!$S$2:$S$353)</f>
        <v>0.3504122497</v>
      </c>
    </row>
    <row r="120" ht="14.25" customHeight="1">
      <c r="A120" s="13" t="s">
        <v>14</v>
      </c>
      <c r="B120" s="13" t="s">
        <v>88</v>
      </c>
      <c r="C120" s="13" t="s">
        <v>10</v>
      </c>
      <c r="D120" s="13">
        <v>248.6</v>
      </c>
      <c r="E120" s="13">
        <v>248.6</v>
      </c>
      <c r="F120" s="13">
        <v>207.1</v>
      </c>
      <c r="G120" s="13">
        <v>165.6</v>
      </c>
      <c r="H120" s="13">
        <v>0.0</v>
      </c>
      <c r="I120" s="13">
        <v>0.0</v>
      </c>
      <c r="J120" s="13">
        <v>0.0</v>
      </c>
      <c r="K120" s="13">
        <v>0.0</v>
      </c>
      <c r="L120" s="13">
        <v>0.0</v>
      </c>
      <c r="M120" s="13">
        <v>0.0</v>
      </c>
      <c r="N120" s="13">
        <v>0.0</v>
      </c>
      <c r="O120" s="13">
        <v>0.0</v>
      </c>
      <c r="P120" s="13">
        <v>117.0</v>
      </c>
      <c r="Q120" s="13">
        <v>83.0</v>
      </c>
      <c r="R120" s="13">
        <v>0.71</v>
      </c>
      <c r="S120" s="13">
        <v>996.0</v>
      </c>
      <c r="T120" s="13">
        <v>11.0</v>
      </c>
      <c r="U120" s="13">
        <v>12.0</v>
      </c>
      <c r="V120" s="13">
        <v>0.0</v>
      </c>
      <c r="W120" s="16">
        <f>M120/SUMIF(Wolf2021FFProjections!$A$2:$A$353,$A120,Wolf2021FFProjections!$M$2:$M$353)</f>
        <v>0</v>
      </c>
      <c r="X120" s="16">
        <f>$N120/SUMIF(Wolf2021FFProjections!$A$2:$A$353,$A120,Wolf2021FFProjections!$N$2:$N$353)</f>
        <v>0</v>
      </c>
      <c r="Y120" s="16">
        <f>$P120/SUMIF(Wolf2021FFProjections!$A$2:$A$353,$A120,Wolf2021FFProjections!$P$2:$P$353)</f>
        <v>0.1924342105</v>
      </c>
      <c r="Z120" s="16">
        <f>$S120/SUMIF(Wolf2021FFProjections!$A$2:$A$353,$A120,Wolf2021FFProjections!$S$2:$S$353)</f>
        <v>0.1955241461</v>
      </c>
    </row>
    <row r="121" ht="14.25" customHeight="1">
      <c r="A121" s="13" t="s">
        <v>14</v>
      </c>
      <c r="B121" s="13" t="s">
        <v>293</v>
      </c>
      <c r="C121" s="13" t="s">
        <v>10</v>
      </c>
      <c r="D121" s="13">
        <v>180.0</v>
      </c>
      <c r="E121" s="13">
        <v>180.0</v>
      </c>
      <c r="F121" s="13">
        <v>151.5</v>
      </c>
      <c r="G121" s="13">
        <v>123.0</v>
      </c>
      <c r="H121" s="13">
        <v>0.0</v>
      </c>
      <c r="I121" s="13">
        <v>0.0</v>
      </c>
      <c r="J121" s="13">
        <v>0.0</v>
      </c>
      <c r="K121" s="13">
        <v>0.0</v>
      </c>
      <c r="L121" s="13">
        <v>0.0</v>
      </c>
      <c r="M121" s="13">
        <v>4.0</v>
      </c>
      <c r="N121" s="13">
        <v>40.0</v>
      </c>
      <c r="O121" s="13">
        <v>0.0</v>
      </c>
      <c r="P121" s="13">
        <v>92.0</v>
      </c>
      <c r="Q121" s="13">
        <v>57.0</v>
      </c>
      <c r="R121" s="13">
        <v>0.62</v>
      </c>
      <c r="S121" s="13">
        <v>770.0</v>
      </c>
      <c r="T121" s="13">
        <v>7.0</v>
      </c>
      <c r="U121" s="13">
        <v>13.5</v>
      </c>
      <c r="V121" s="13">
        <v>10.0</v>
      </c>
      <c r="W121" s="16">
        <f>M121/SUMIF(Wolf2021FFProjections!$A$2:$A$353,$A121,Wolf2021FFProjections!$M$2:$M$353)</f>
        <v>0.009174311927</v>
      </c>
      <c r="X121" s="16">
        <f>$N121/SUMIF(Wolf2021FFProjections!$A$2:$A$353,$A121,Wolf2021FFProjections!$N$2:$N$353)</f>
        <v>0.01923076923</v>
      </c>
      <c r="Y121" s="16">
        <f>$P121/SUMIF(Wolf2021FFProjections!$A$2:$A$353,$A121,Wolf2021FFProjections!$P$2:$P$353)</f>
        <v>0.1513157895</v>
      </c>
      <c r="Z121" s="16">
        <f>$S121/SUMIF(Wolf2021FFProjections!$A$2:$A$353,$A121,Wolf2021FFProjections!$S$2:$S$353)</f>
        <v>0.1511582254</v>
      </c>
    </row>
    <row r="122" ht="14.25" customHeight="1">
      <c r="A122" s="13" t="s">
        <v>14</v>
      </c>
      <c r="B122" s="13" t="s">
        <v>294</v>
      </c>
      <c r="C122" s="13" t="s">
        <v>10</v>
      </c>
      <c r="D122" s="13">
        <v>31.2</v>
      </c>
      <c r="E122" s="13">
        <v>31.2</v>
      </c>
      <c r="F122" s="13">
        <v>25.2</v>
      </c>
      <c r="G122" s="13">
        <v>19.2</v>
      </c>
      <c r="H122" s="13">
        <v>0.0</v>
      </c>
      <c r="I122" s="13">
        <v>0.0</v>
      </c>
      <c r="J122" s="13">
        <v>0.0</v>
      </c>
      <c r="K122" s="13">
        <v>0.0</v>
      </c>
      <c r="L122" s="13">
        <v>0.0</v>
      </c>
      <c r="M122" s="13">
        <v>0.0</v>
      </c>
      <c r="N122" s="13">
        <v>0.0</v>
      </c>
      <c r="O122" s="13">
        <v>0.0</v>
      </c>
      <c r="P122" s="13">
        <v>18.0</v>
      </c>
      <c r="Q122" s="13">
        <v>12.0</v>
      </c>
      <c r="R122" s="13">
        <v>0.67</v>
      </c>
      <c r="S122" s="13">
        <v>132.0</v>
      </c>
      <c r="T122" s="13">
        <v>1.0</v>
      </c>
      <c r="U122" s="13">
        <v>11.0</v>
      </c>
      <c r="V122" s="13">
        <v>0.0</v>
      </c>
      <c r="W122" s="16">
        <f>M122/SUMIF(Wolf2021FFProjections!$A$2:$A$353,$A122,Wolf2021FFProjections!$M$2:$M$353)</f>
        <v>0</v>
      </c>
      <c r="X122" s="16">
        <f>$N122/SUMIF(Wolf2021FFProjections!$A$2:$A$353,$A122,Wolf2021FFProjections!$N$2:$N$353)</f>
        <v>0</v>
      </c>
      <c r="Y122" s="16">
        <f>$P122/SUMIF(Wolf2021FFProjections!$A$2:$A$353,$A122,Wolf2021FFProjections!$P$2:$P$353)</f>
        <v>0.02960526316</v>
      </c>
      <c r="Z122" s="16">
        <f>$S122/SUMIF(Wolf2021FFProjections!$A$2:$A$353,$A122,Wolf2021FFProjections!$S$2:$S$353)</f>
        <v>0.02591283863</v>
      </c>
    </row>
    <row r="123" ht="14.25" customHeight="1">
      <c r="A123" s="13" t="s">
        <v>37</v>
      </c>
      <c r="B123" s="13" t="s">
        <v>173</v>
      </c>
      <c r="C123" s="13" t="s">
        <v>28</v>
      </c>
      <c r="D123" s="13">
        <v>342.85</v>
      </c>
      <c r="E123" s="13">
        <v>410.85</v>
      </c>
      <c r="F123" s="13">
        <v>342.85</v>
      </c>
      <c r="G123" s="13">
        <v>342.85</v>
      </c>
      <c r="H123" s="13">
        <v>557.0</v>
      </c>
      <c r="I123" s="13">
        <v>363.0</v>
      </c>
      <c r="J123" s="13">
        <v>3977.0</v>
      </c>
      <c r="K123" s="13">
        <v>34.0</v>
      </c>
      <c r="L123" s="13">
        <v>10.0</v>
      </c>
      <c r="M123" s="13">
        <v>63.0</v>
      </c>
      <c r="N123" s="13">
        <v>220.0</v>
      </c>
      <c r="O123" s="13">
        <v>1.0</v>
      </c>
      <c r="P123" s="13">
        <v>0.0</v>
      </c>
      <c r="Q123" s="13">
        <v>0.0</v>
      </c>
      <c r="R123" s="13">
        <v>0.0</v>
      </c>
      <c r="S123" s="13">
        <v>0.0</v>
      </c>
      <c r="T123" s="13">
        <v>0.0</v>
      </c>
      <c r="U123" s="13">
        <v>0.0</v>
      </c>
      <c r="V123" s="13">
        <v>3.5</v>
      </c>
      <c r="W123" s="16">
        <f>M123/SUMIF(Wolf2021FFProjections!$A$2:$A$353,$A123,Wolf2021FFProjections!$M$2:$M$353)</f>
        <v>0.1304347826</v>
      </c>
      <c r="X123" s="16">
        <f>$N123/SUMIF(Wolf2021FFProjections!$A$2:$A$353,$A123,Wolf2021FFProjections!$N$2:$N$353)</f>
        <v>0.109670987</v>
      </c>
      <c r="Y123" s="16">
        <f>$P123/SUMIF(Wolf2021FFProjections!$A$2:$A$353,$A123,Wolf2021FFProjections!$P$2:$P$353)</f>
        <v>0</v>
      </c>
      <c r="Z123" s="16">
        <f>$S123/SUMIF(Wolf2021FFProjections!$A$2:$A$353,$A123,Wolf2021FFProjections!$S$2:$S$353)</f>
        <v>0</v>
      </c>
    </row>
    <row r="124" ht="14.25" customHeight="1">
      <c r="A124" s="13" t="s">
        <v>37</v>
      </c>
      <c r="B124" s="13" t="s">
        <v>295</v>
      </c>
      <c r="C124" s="13" t="s">
        <v>28</v>
      </c>
      <c r="D124" s="13">
        <v>58.5</v>
      </c>
      <c r="E124" s="13">
        <v>62.5</v>
      </c>
      <c r="F124" s="13">
        <v>58.5</v>
      </c>
      <c r="G124" s="13">
        <v>58.5</v>
      </c>
      <c r="H124" s="13">
        <v>29.0</v>
      </c>
      <c r="I124" s="13">
        <v>21.0</v>
      </c>
      <c r="J124" s="13">
        <v>230.0</v>
      </c>
      <c r="K124" s="13">
        <v>2.0</v>
      </c>
      <c r="L124" s="13">
        <v>0.0</v>
      </c>
      <c r="M124" s="13">
        <v>49.0</v>
      </c>
      <c r="N124" s="13">
        <v>270.0</v>
      </c>
      <c r="O124" s="13">
        <v>2.0</v>
      </c>
      <c r="P124" s="13">
        <v>12.0</v>
      </c>
      <c r="Q124" s="13">
        <v>0.0</v>
      </c>
      <c r="R124" s="13">
        <v>0.0</v>
      </c>
      <c r="S124" s="13">
        <v>0.0</v>
      </c>
      <c r="T124" s="13">
        <v>0.0</v>
      </c>
      <c r="U124" s="13">
        <v>0.0</v>
      </c>
      <c r="V124" s="13">
        <v>5.5</v>
      </c>
      <c r="W124" s="16">
        <f>M124/SUMIF(Wolf2021FFProjections!$A$2:$A$353,$A124,Wolf2021FFProjections!$M$2:$M$353)</f>
        <v>0.1014492754</v>
      </c>
      <c r="X124" s="16">
        <f>$N124/SUMIF(Wolf2021FFProjections!$A$2:$A$353,$A124,Wolf2021FFProjections!$N$2:$N$353)</f>
        <v>0.1345962114</v>
      </c>
      <c r="Y124" s="16">
        <f>$P124/SUMIF(Wolf2021FFProjections!$A$2:$A$353,$A124,Wolf2021FFProjections!$P$2:$P$353)</f>
        <v>0.02108963093</v>
      </c>
      <c r="Z124" s="16">
        <f>$S124/SUMIF(Wolf2021FFProjections!$A$2:$A$353,$A124,Wolf2021FFProjections!$S$2:$S$353)</f>
        <v>0</v>
      </c>
    </row>
    <row r="125" ht="14.25" customHeight="1">
      <c r="A125" s="13" t="s">
        <v>37</v>
      </c>
      <c r="B125" s="13" t="s">
        <v>36</v>
      </c>
      <c r="C125" s="13" t="s">
        <v>13</v>
      </c>
      <c r="D125" s="13">
        <v>281.6</v>
      </c>
      <c r="E125" s="13">
        <v>281.6</v>
      </c>
      <c r="F125" s="13">
        <v>249.1</v>
      </c>
      <c r="G125" s="13">
        <v>216.6</v>
      </c>
      <c r="H125" s="13">
        <v>0.0</v>
      </c>
      <c r="I125" s="13">
        <v>0.0</v>
      </c>
      <c r="J125" s="13">
        <v>0.0</v>
      </c>
      <c r="K125" s="13">
        <v>0.0</v>
      </c>
      <c r="L125" s="13">
        <v>0.0</v>
      </c>
      <c r="M125" s="13">
        <v>205.0</v>
      </c>
      <c r="N125" s="13">
        <v>902.0</v>
      </c>
      <c r="O125" s="13">
        <v>6.0</v>
      </c>
      <c r="P125" s="13">
        <v>88.0</v>
      </c>
      <c r="Q125" s="13">
        <v>65.0</v>
      </c>
      <c r="R125" s="13">
        <v>0.74</v>
      </c>
      <c r="S125" s="13">
        <v>604.0</v>
      </c>
      <c r="T125" s="13">
        <v>5.0</v>
      </c>
      <c r="U125" s="13">
        <v>9.3</v>
      </c>
      <c r="V125" s="13">
        <v>4.4</v>
      </c>
      <c r="W125" s="16">
        <f>M125/SUMIF(Wolf2021FFProjections!$A$2:$A$353,$A125,Wolf2021FFProjections!$M$2:$M$353)</f>
        <v>0.4244306418</v>
      </c>
      <c r="X125" s="16">
        <f>$N125/SUMIF(Wolf2021FFProjections!$A$2:$A$353,$A125,Wolf2021FFProjections!$N$2:$N$353)</f>
        <v>0.4496510469</v>
      </c>
      <c r="Y125" s="16">
        <f>$P125/SUMIF(Wolf2021FFProjections!$A$2:$A$353,$A125,Wolf2021FFProjections!$P$2:$P$353)</f>
        <v>0.1546572935</v>
      </c>
      <c r="Z125" s="16">
        <f>$S125/SUMIF(Wolf2021FFProjections!$A$2:$A$353,$A125,Wolf2021FFProjections!$S$2:$S$353)</f>
        <v>0.1444976077</v>
      </c>
    </row>
    <row r="126" ht="14.25" customHeight="1">
      <c r="A126" s="13" t="s">
        <v>37</v>
      </c>
      <c r="B126" s="13" t="s">
        <v>296</v>
      </c>
      <c r="C126" s="13" t="s">
        <v>13</v>
      </c>
      <c r="D126" s="13">
        <v>121.0</v>
      </c>
      <c r="E126" s="13">
        <v>121.0</v>
      </c>
      <c r="F126" s="13">
        <v>107.5</v>
      </c>
      <c r="G126" s="13">
        <v>94.0</v>
      </c>
      <c r="H126" s="13">
        <v>0.0</v>
      </c>
      <c r="I126" s="13">
        <v>0.0</v>
      </c>
      <c r="J126" s="13">
        <v>0.0</v>
      </c>
      <c r="K126" s="13">
        <v>0.0</v>
      </c>
      <c r="L126" s="13">
        <v>0.0</v>
      </c>
      <c r="M126" s="13">
        <v>122.0</v>
      </c>
      <c r="N126" s="13">
        <v>464.0</v>
      </c>
      <c r="O126" s="13">
        <v>4.0</v>
      </c>
      <c r="P126" s="13">
        <v>35.0</v>
      </c>
      <c r="Q126" s="13">
        <v>27.0</v>
      </c>
      <c r="R126" s="13">
        <v>0.76</v>
      </c>
      <c r="S126" s="13">
        <v>176.0</v>
      </c>
      <c r="T126" s="13">
        <v>1.0</v>
      </c>
      <c r="U126" s="13">
        <v>6.5</v>
      </c>
      <c r="V126" s="13">
        <v>3.8</v>
      </c>
      <c r="W126" s="16">
        <f>M126/SUMIF(Wolf2021FFProjections!$A$2:$A$353,$A126,Wolf2021FFProjections!$M$2:$M$353)</f>
        <v>0.2525879917</v>
      </c>
      <c r="X126" s="16">
        <f>$N126/SUMIF(Wolf2021FFProjections!$A$2:$A$353,$A126,Wolf2021FFProjections!$N$2:$N$353)</f>
        <v>0.2313060818</v>
      </c>
      <c r="Y126" s="16">
        <f>$P126/SUMIF(Wolf2021FFProjections!$A$2:$A$353,$A126,Wolf2021FFProjections!$P$2:$P$353)</f>
        <v>0.06151142355</v>
      </c>
      <c r="Z126" s="16">
        <f>$S126/SUMIF(Wolf2021FFProjections!$A$2:$A$353,$A126,Wolf2021FFProjections!$S$2:$S$353)</f>
        <v>0.04210526316</v>
      </c>
    </row>
    <row r="127" ht="14.25" customHeight="1">
      <c r="A127" s="13" t="s">
        <v>37</v>
      </c>
      <c r="B127" s="13" t="s">
        <v>297</v>
      </c>
      <c r="C127" s="13" t="s">
        <v>13</v>
      </c>
      <c r="D127" s="13">
        <v>29.6</v>
      </c>
      <c r="E127" s="13">
        <v>29.6</v>
      </c>
      <c r="F127" s="13">
        <v>27.1</v>
      </c>
      <c r="G127" s="13">
        <v>24.6</v>
      </c>
      <c r="H127" s="13">
        <v>0.0</v>
      </c>
      <c r="I127" s="13">
        <v>0.0</v>
      </c>
      <c r="J127" s="13">
        <v>0.0</v>
      </c>
      <c r="K127" s="13">
        <v>0.0</v>
      </c>
      <c r="L127" s="13">
        <v>0.0</v>
      </c>
      <c r="M127" s="13">
        <v>44.0</v>
      </c>
      <c r="N127" s="13">
        <v>150.0</v>
      </c>
      <c r="O127" s="13">
        <v>1.0</v>
      </c>
      <c r="P127" s="13">
        <v>6.0</v>
      </c>
      <c r="Q127" s="13">
        <v>5.0</v>
      </c>
      <c r="R127" s="13">
        <v>0.8</v>
      </c>
      <c r="S127" s="13">
        <v>36.0</v>
      </c>
      <c r="T127" s="13">
        <v>0.0</v>
      </c>
      <c r="U127" s="13">
        <v>7.2</v>
      </c>
      <c r="V127" s="13">
        <v>3.4</v>
      </c>
      <c r="W127" s="16">
        <f>M127/SUMIF(Wolf2021FFProjections!$A$2:$A$353,$A127,Wolf2021FFProjections!$M$2:$M$353)</f>
        <v>0.09109730849</v>
      </c>
      <c r="X127" s="16">
        <f>$N127/SUMIF(Wolf2021FFProjections!$A$2:$A$353,$A127,Wolf2021FFProjections!$N$2:$N$353)</f>
        <v>0.07477567298</v>
      </c>
      <c r="Y127" s="16">
        <f>$P127/SUMIF(Wolf2021FFProjections!$A$2:$A$353,$A127,Wolf2021FFProjections!$P$2:$P$353)</f>
        <v>0.01054481547</v>
      </c>
      <c r="Z127" s="16">
        <f>$S127/SUMIF(Wolf2021FFProjections!$A$2:$A$353,$A127,Wolf2021FFProjections!$S$2:$S$353)</f>
        <v>0.008612440191</v>
      </c>
    </row>
    <row r="128" ht="14.25" customHeight="1">
      <c r="A128" s="13" t="s">
        <v>37</v>
      </c>
      <c r="B128" s="13" t="s">
        <v>298</v>
      </c>
      <c r="C128" s="13" t="s">
        <v>31</v>
      </c>
      <c r="D128" s="13">
        <v>87.7</v>
      </c>
      <c r="E128" s="13">
        <v>87.7</v>
      </c>
      <c r="F128" s="13">
        <v>70.7</v>
      </c>
      <c r="G128" s="13">
        <v>53.7</v>
      </c>
      <c r="H128" s="13">
        <v>0.0</v>
      </c>
      <c r="I128" s="13">
        <v>0.0</v>
      </c>
      <c r="J128" s="13">
        <v>0.0</v>
      </c>
      <c r="K128" s="13">
        <v>0.0</v>
      </c>
      <c r="L128" s="13">
        <v>0.0</v>
      </c>
      <c r="M128" s="13">
        <v>0.0</v>
      </c>
      <c r="N128" s="13">
        <v>0.0</v>
      </c>
      <c r="O128" s="13">
        <v>0.0</v>
      </c>
      <c r="P128" s="13">
        <v>53.0</v>
      </c>
      <c r="Q128" s="13">
        <v>34.0</v>
      </c>
      <c r="R128" s="13">
        <v>0.64</v>
      </c>
      <c r="S128" s="13">
        <v>357.0</v>
      </c>
      <c r="T128" s="13">
        <v>3.0</v>
      </c>
      <c r="U128" s="13">
        <v>10.5</v>
      </c>
      <c r="V128" s="13">
        <v>0.0</v>
      </c>
      <c r="W128" s="16">
        <f>M128/SUMIF(Wolf2021FFProjections!$A$2:$A$353,$A128,Wolf2021FFProjections!$M$2:$M$353)</f>
        <v>0</v>
      </c>
      <c r="X128" s="16">
        <f>$N128/SUMIF(Wolf2021FFProjections!$A$2:$A$353,$A128,Wolf2021FFProjections!$N$2:$N$353)</f>
        <v>0</v>
      </c>
      <c r="Y128" s="16">
        <f>$P128/SUMIF(Wolf2021FFProjections!$A$2:$A$353,$A128,Wolf2021FFProjections!$P$2:$P$353)</f>
        <v>0.09314586995</v>
      </c>
      <c r="Z128" s="16">
        <f>$S128/SUMIF(Wolf2021FFProjections!$A$2:$A$353,$A128,Wolf2021FFProjections!$S$2:$S$353)</f>
        <v>0.08540669856</v>
      </c>
    </row>
    <row r="129" ht="14.25" customHeight="1">
      <c r="A129" s="13" t="s">
        <v>37</v>
      </c>
      <c r="B129" s="13" t="s">
        <v>299</v>
      </c>
      <c r="C129" s="13" t="s">
        <v>31</v>
      </c>
      <c r="D129" s="13">
        <v>14.5</v>
      </c>
      <c r="E129" s="13">
        <v>14.5</v>
      </c>
      <c r="F129" s="13">
        <v>11.0</v>
      </c>
      <c r="G129" s="13">
        <v>7.5</v>
      </c>
      <c r="H129" s="13">
        <v>0.0</v>
      </c>
      <c r="I129" s="13">
        <v>0.0</v>
      </c>
      <c r="J129" s="13">
        <v>0.0</v>
      </c>
      <c r="K129" s="13">
        <v>0.0</v>
      </c>
      <c r="L129" s="13">
        <v>0.0</v>
      </c>
      <c r="M129" s="13">
        <v>0.0</v>
      </c>
      <c r="N129" s="13">
        <v>0.0</v>
      </c>
      <c r="O129" s="13">
        <v>0.0</v>
      </c>
      <c r="P129" s="13">
        <v>12.0</v>
      </c>
      <c r="Q129" s="13">
        <v>7.0</v>
      </c>
      <c r="R129" s="13">
        <v>0.6</v>
      </c>
      <c r="S129" s="13">
        <v>75.0</v>
      </c>
      <c r="T129" s="13">
        <v>0.0</v>
      </c>
      <c r="U129" s="13">
        <v>10.7</v>
      </c>
      <c r="V129" s="13">
        <v>0.0</v>
      </c>
      <c r="W129" s="16">
        <f>M129/SUMIF(Wolf2021FFProjections!$A$2:$A$353,$A129,Wolf2021FFProjections!$M$2:$M$353)</f>
        <v>0</v>
      </c>
      <c r="X129" s="16">
        <f>$N129/SUMIF(Wolf2021FFProjections!$A$2:$A$353,$A129,Wolf2021FFProjections!$N$2:$N$353)</f>
        <v>0</v>
      </c>
      <c r="Y129" s="16">
        <f>$P129/SUMIF(Wolf2021FFProjections!$A$2:$A$353,$A129,Wolf2021FFProjections!$P$2:$P$353)</f>
        <v>0.02108963093</v>
      </c>
      <c r="Z129" s="16">
        <f>$S129/SUMIF(Wolf2021FFProjections!$A$2:$A$353,$A129,Wolf2021FFProjections!$S$2:$S$353)</f>
        <v>0.01794258373</v>
      </c>
    </row>
    <row r="130" ht="14.25" customHeight="1">
      <c r="A130" s="13" t="s">
        <v>37</v>
      </c>
      <c r="B130" s="13" t="s">
        <v>91</v>
      </c>
      <c r="C130" s="13" t="s">
        <v>10</v>
      </c>
      <c r="D130" s="13">
        <v>250.2</v>
      </c>
      <c r="E130" s="13">
        <v>250.2</v>
      </c>
      <c r="F130" s="13">
        <v>205.2</v>
      </c>
      <c r="G130" s="13">
        <v>160.2</v>
      </c>
      <c r="H130" s="13">
        <v>0.0</v>
      </c>
      <c r="I130" s="13">
        <v>0.0</v>
      </c>
      <c r="J130" s="13">
        <v>0.0</v>
      </c>
      <c r="K130" s="13">
        <v>0.0</v>
      </c>
      <c r="L130" s="13">
        <v>0.0</v>
      </c>
      <c r="M130" s="13">
        <v>0.0</v>
      </c>
      <c r="N130" s="13">
        <v>0.0</v>
      </c>
      <c r="O130" s="13">
        <v>0.0</v>
      </c>
      <c r="P130" s="13">
        <v>129.0</v>
      </c>
      <c r="Q130" s="13">
        <v>90.0</v>
      </c>
      <c r="R130" s="13">
        <v>0.7</v>
      </c>
      <c r="S130" s="13">
        <v>1062.0</v>
      </c>
      <c r="T130" s="13">
        <v>9.0</v>
      </c>
      <c r="U130" s="13">
        <v>11.8</v>
      </c>
      <c r="V130" s="13">
        <v>0.0</v>
      </c>
      <c r="W130" s="16">
        <f>M130/SUMIF(Wolf2021FFProjections!$A$2:$A$353,$A130,Wolf2021FFProjections!$M$2:$M$353)</f>
        <v>0</v>
      </c>
      <c r="X130" s="16">
        <f>$N130/SUMIF(Wolf2021FFProjections!$A$2:$A$353,$A130,Wolf2021FFProjections!$N$2:$N$353)</f>
        <v>0</v>
      </c>
      <c r="Y130" s="16">
        <f>$P130/SUMIF(Wolf2021FFProjections!$A$2:$A$353,$A130,Wolf2021FFProjections!$P$2:$P$353)</f>
        <v>0.2267135325</v>
      </c>
      <c r="Z130" s="16">
        <f>$S130/SUMIF(Wolf2021FFProjections!$A$2:$A$353,$A130,Wolf2021FFProjections!$S$2:$S$353)</f>
        <v>0.2540669856</v>
      </c>
    </row>
    <row r="131" ht="14.25" customHeight="1">
      <c r="A131" s="13" t="s">
        <v>37</v>
      </c>
      <c r="B131" s="13" t="s">
        <v>169</v>
      </c>
      <c r="C131" s="13" t="s">
        <v>10</v>
      </c>
      <c r="D131" s="13">
        <v>186.5</v>
      </c>
      <c r="E131" s="13">
        <v>186.5</v>
      </c>
      <c r="F131" s="13">
        <v>150.5</v>
      </c>
      <c r="G131" s="13">
        <v>114.5</v>
      </c>
      <c r="H131" s="13">
        <v>0.0</v>
      </c>
      <c r="I131" s="13">
        <v>0.0</v>
      </c>
      <c r="J131" s="13">
        <v>0.0</v>
      </c>
      <c r="K131" s="13">
        <v>0.0</v>
      </c>
      <c r="L131" s="13">
        <v>0.0</v>
      </c>
      <c r="M131" s="13">
        <v>0.0</v>
      </c>
      <c r="N131" s="13">
        <v>0.0</v>
      </c>
      <c r="O131" s="13">
        <v>0.0</v>
      </c>
      <c r="P131" s="13">
        <v>105.0</v>
      </c>
      <c r="Q131" s="13">
        <v>72.0</v>
      </c>
      <c r="R131" s="13">
        <v>0.69</v>
      </c>
      <c r="S131" s="13">
        <v>785.0</v>
      </c>
      <c r="T131" s="13">
        <v>6.0</v>
      </c>
      <c r="U131" s="13">
        <v>10.9</v>
      </c>
      <c r="V131" s="13">
        <v>0.0</v>
      </c>
      <c r="W131" s="16">
        <f>M131/SUMIF(Wolf2021FFProjections!$A$2:$A$353,$A131,Wolf2021FFProjections!$M$2:$M$353)</f>
        <v>0</v>
      </c>
      <c r="X131" s="16">
        <f>$N131/SUMIF(Wolf2021FFProjections!$A$2:$A$353,$A131,Wolf2021FFProjections!$N$2:$N$353)</f>
        <v>0</v>
      </c>
      <c r="Y131" s="16">
        <f>$P131/SUMIF(Wolf2021FFProjections!$A$2:$A$353,$A131,Wolf2021FFProjections!$P$2:$P$353)</f>
        <v>0.1845342707</v>
      </c>
      <c r="Z131" s="16">
        <f>$S131/SUMIF(Wolf2021FFProjections!$A$2:$A$353,$A131,Wolf2021FFProjections!$S$2:$S$353)</f>
        <v>0.1877990431</v>
      </c>
    </row>
    <row r="132" ht="14.25" customHeight="1">
      <c r="A132" s="13" t="s">
        <v>37</v>
      </c>
      <c r="B132" s="13" t="s">
        <v>129</v>
      </c>
      <c r="C132" s="13" t="s">
        <v>10</v>
      </c>
      <c r="D132" s="13">
        <v>218.5</v>
      </c>
      <c r="E132" s="13">
        <v>218.5</v>
      </c>
      <c r="F132" s="13">
        <v>183.5</v>
      </c>
      <c r="G132" s="13">
        <v>148.5</v>
      </c>
      <c r="H132" s="13">
        <v>0.0</v>
      </c>
      <c r="I132" s="13">
        <v>0.0</v>
      </c>
      <c r="J132" s="13">
        <v>0.0</v>
      </c>
      <c r="K132" s="13">
        <v>0.0</v>
      </c>
      <c r="L132" s="13">
        <v>0.0</v>
      </c>
      <c r="M132" s="13">
        <v>0.0</v>
      </c>
      <c r="N132" s="13">
        <v>0.0</v>
      </c>
      <c r="O132" s="13">
        <v>0.0</v>
      </c>
      <c r="P132" s="13">
        <v>111.0</v>
      </c>
      <c r="Q132" s="13">
        <v>70.0</v>
      </c>
      <c r="R132" s="13">
        <v>0.63</v>
      </c>
      <c r="S132" s="13">
        <v>945.0</v>
      </c>
      <c r="T132" s="13">
        <v>9.0</v>
      </c>
      <c r="U132" s="13">
        <v>13.5</v>
      </c>
      <c r="V132" s="13">
        <v>0.0</v>
      </c>
      <c r="W132" s="16">
        <f>M132/SUMIF(Wolf2021FFProjections!$A$2:$A$353,$A132,Wolf2021FFProjections!$M$2:$M$353)</f>
        <v>0</v>
      </c>
      <c r="X132" s="16">
        <f>$N132/SUMIF(Wolf2021FFProjections!$A$2:$A$353,$A132,Wolf2021FFProjections!$N$2:$N$353)</f>
        <v>0</v>
      </c>
      <c r="Y132" s="16">
        <f>$P132/SUMIF(Wolf2021FFProjections!$A$2:$A$353,$A132,Wolf2021FFProjections!$P$2:$P$353)</f>
        <v>0.1950790861</v>
      </c>
      <c r="Z132" s="16">
        <f>$S132/SUMIF(Wolf2021FFProjections!$A$2:$A$353,$A132,Wolf2021FFProjections!$S$2:$S$353)</f>
        <v>0.226076555</v>
      </c>
    </row>
    <row r="133" ht="14.25" customHeight="1">
      <c r="A133" s="13" t="s">
        <v>37</v>
      </c>
      <c r="B133" s="13" t="s">
        <v>300</v>
      </c>
      <c r="C133" s="13" t="s">
        <v>10</v>
      </c>
      <c r="D133" s="13">
        <v>35.0</v>
      </c>
      <c r="E133" s="13">
        <v>35.0</v>
      </c>
      <c r="F133" s="13">
        <v>30.5</v>
      </c>
      <c r="G133" s="13">
        <v>26.0</v>
      </c>
      <c r="H133" s="13">
        <v>0.0</v>
      </c>
      <c r="I133" s="13">
        <v>0.0</v>
      </c>
      <c r="J133" s="13">
        <v>0.0</v>
      </c>
      <c r="K133" s="13">
        <v>0.0</v>
      </c>
      <c r="L133" s="13">
        <v>0.0</v>
      </c>
      <c r="M133" s="13">
        <v>0.0</v>
      </c>
      <c r="N133" s="13">
        <v>0.0</v>
      </c>
      <c r="O133" s="13">
        <v>0.0</v>
      </c>
      <c r="P133" s="13">
        <v>18.0</v>
      </c>
      <c r="Q133" s="13">
        <v>9.0</v>
      </c>
      <c r="R133" s="13">
        <v>0.52</v>
      </c>
      <c r="S133" s="13">
        <v>140.0</v>
      </c>
      <c r="T133" s="13">
        <v>2.0</v>
      </c>
      <c r="U133" s="13">
        <v>15.5</v>
      </c>
      <c r="V133" s="13">
        <v>3.0</v>
      </c>
      <c r="W133" s="16">
        <f>M133/SUMIF(Wolf2021FFProjections!$A$2:$A$353,$A133,Wolf2021FFProjections!$M$2:$M$353)</f>
        <v>0</v>
      </c>
      <c r="X133" s="16">
        <f>$N133/SUMIF(Wolf2021FFProjections!$A$2:$A$353,$A133,Wolf2021FFProjections!$N$2:$N$353)</f>
        <v>0</v>
      </c>
      <c r="Y133" s="16">
        <f>$P133/SUMIF(Wolf2021FFProjections!$A$2:$A$353,$A133,Wolf2021FFProjections!$P$2:$P$353)</f>
        <v>0.0316344464</v>
      </c>
      <c r="Z133" s="16">
        <f>$S133/SUMIF(Wolf2021FFProjections!$A$2:$A$353,$A133,Wolf2021FFProjections!$S$2:$S$353)</f>
        <v>0.03349282297</v>
      </c>
    </row>
    <row r="134" ht="14.25" customHeight="1">
      <c r="A134" s="13" t="s">
        <v>45</v>
      </c>
      <c r="B134" s="13" t="s">
        <v>301</v>
      </c>
      <c r="C134" s="13" t="s">
        <v>28</v>
      </c>
      <c r="D134" s="13">
        <v>318.35</v>
      </c>
      <c r="E134" s="13">
        <v>362.35</v>
      </c>
      <c r="F134" s="13">
        <v>318.35</v>
      </c>
      <c r="G134" s="13">
        <v>318.35</v>
      </c>
      <c r="H134" s="13">
        <v>598.0</v>
      </c>
      <c r="I134" s="13">
        <v>388.0</v>
      </c>
      <c r="J134" s="13">
        <v>4201.0</v>
      </c>
      <c r="K134" s="13">
        <v>22.0</v>
      </c>
      <c r="L134" s="13">
        <v>16.0</v>
      </c>
      <c r="M134" s="13">
        <v>66.0</v>
      </c>
      <c r="N134" s="13">
        <v>343.0</v>
      </c>
      <c r="O134" s="13">
        <v>3.0</v>
      </c>
      <c r="P134" s="13">
        <v>0.0</v>
      </c>
      <c r="Q134" s="13">
        <v>0.0</v>
      </c>
      <c r="R134" s="13">
        <v>0.0</v>
      </c>
      <c r="S134" s="13">
        <v>0.0</v>
      </c>
      <c r="T134" s="13">
        <v>0.0</v>
      </c>
      <c r="U134" s="13">
        <v>0.0</v>
      </c>
      <c r="V134" s="13">
        <v>5.2</v>
      </c>
      <c r="W134" s="16">
        <f>M134/SUMIF(Wolf2021FFProjections!$A$2:$A$353,$A134,Wolf2021FFProjections!$M$2:$M$353)</f>
        <v>0.1609756098</v>
      </c>
      <c r="X134" s="16">
        <f>$N134/SUMIF(Wolf2021FFProjections!$A$2:$A$353,$A134,Wolf2021FFProjections!$N$2:$N$353)</f>
        <v>0.1967871486</v>
      </c>
      <c r="Y134" s="16">
        <f>$P134/SUMIF(Wolf2021FFProjections!$A$2:$A$353,$A134,Wolf2021FFProjections!$P$2:$P$353)</f>
        <v>0</v>
      </c>
      <c r="Z134" s="16">
        <f>$S134/SUMIF(Wolf2021FFProjections!$A$2:$A$353,$A134,Wolf2021FFProjections!$S$2:$S$353)</f>
        <v>0</v>
      </c>
    </row>
    <row r="135" ht="14.25" customHeight="1">
      <c r="A135" s="13" t="s">
        <v>45</v>
      </c>
      <c r="B135" s="13" t="s">
        <v>302</v>
      </c>
      <c r="C135" s="13" t="s">
        <v>28</v>
      </c>
      <c r="D135" s="13">
        <v>4.35</v>
      </c>
      <c r="E135" s="13">
        <v>4.35</v>
      </c>
      <c r="F135" s="13">
        <v>4.35</v>
      </c>
      <c r="G135" s="13">
        <v>4.35</v>
      </c>
      <c r="H135" s="13">
        <v>12.0</v>
      </c>
      <c r="I135" s="13">
        <v>8.0</v>
      </c>
      <c r="J135" s="13">
        <v>87.0</v>
      </c>
      <c r="K135" s="13">
        <v>0.0</v>
      </c>
      <c r="L135" s="13">
        <v>0.0</v>
      </c>
      <c r="M135" s="13">
        <v>0.0</v>
      </c>
      <c r="N135" s="13">
        <v>0.0</v>
      </c>
      <c r="O135" s="13">
        <v>0.0</v>
      </c>
      <c r="P135" s="13">
        <v>0.0</v>
      </c>
      <c r="Q135" s="13">
        <v>0.0</v>
      </c>
      <c r="R135" s="13">
        <v>0.0</v>
      </c>
      <c r="S135" s="13">
        <v>0.0</v>
      </c>
      <c r="T135" s="13">
        <v>0.0</v>
      </c>
      <c r="U135" s="13">
        <v>0.0</v>
      </c>
      <c r="V135" s="13">
        <v>0.0</v>
      </c>
      <c r="W135" s="16">
        <f>M135/SUMIF(Wolf2021FFProjections!$A$2:$A$353,$A135,Wolf2021FFProjections!$M$2:$M$353)</f>
        <v>0</v>
      </c>
      <c r="X135" s="16">
        <f>$N135/SUMIF(Wolf2021FFProjections!$A$2:$A$353,$A135,Wolf2021FFProjections!$N$2:$N$353)</f>
        <v>0</v>
      </c>
      <c r="Y135" s="16">
        <f>$P135/SUMIF(Wolf2021FFProjections!$A$2:$A$353,$A135,Wolf2021FFProjections!$P$2:$P$353)</f>
        <v>0</v>
      </c>
      <c r="Z135" s="16">
        <f>$S135/SUMIF(Wolf2021FFProjections!$A$2:$A$353,$A135,Wolf2021FFProjections!$S$2:$S$353)</f>
        <v>0</v>
      </c>
    </row>
    <row r="136" ht="14.25" customHeight="1">
      <c r="A136" s="13" t="s">
        <v>45</v>
      </c>
      <c r="B136" s="13" t="s">
        <v>44</v>
      </c>
      <c r="C136" s="13" t="s">
        <v>13</v>
      </c>
      <c r="D136" s="13">
        <v>269.7</v>
      </c>
      <c r="E136" s="13">
        <v>269.7</v>
      </c>
      <c r="F136" s="13">
        <v>233.7</v>
      </c>
      <c r="G136" s="13">
        <v>197.7</v>
      </c>
      <c r="H136" s="13">
        <v>0.0</v>
      </c>
      <c r="I136" s="13">
        <v>0.0</v>
      </c>
      <c r="J136" s="13">
        <v>0.0</v>
      </c>
      <c r="K136" s="13">
        <v>0.0</v>
      </c>
      <c r="L136" s="13">
        <v>0.0</v>
      </c>
      <c r="M136" s="13">
        <v>226.0</v>
      </c>
      <c r="N136" s="13">
        <v>904.0</v>
      </c>
      <c r="O136" s="13">
        <v>6.0</v>
      </c>
      <c r="P136" s="13">
        <v>98.0</v>
      </c>
      <c r="Q136" s="13">
        <v>72.0</v>
      </c>
      <c r="R136" s="13">
        <v>0.73</v>
      </c>
      <c r="S136" s="13">
        <v>533.0</v>
      </c>
      <c r="T136" s="13">
        <v>3.0</v>
      </c>
      <c r="U136" s="13">
        <v>7.4</v>
      </c>
      <c r="V136" s="13">
        <v>4.0</v>
      </c>
      <c r="W136" s="16">
        <f>M136/SUMIF(Wolf2021FFProjections!$A$2:$A$353,$A136,Wolf2021FFProjections!$M$2:$M$353)</f>
        <v>0.5512195122</v>
      </c>
      <c r="X136" s="16">
        <f>$N136/SUMIF(Wolf2021FFProjections!$A$2:$A$353,$A136,Wolf2021FFProjections!$N$2:$N$353)</f>
        <v>0.5186460126</v>
      </c>
      <c r="Y136" s="16">
        <f>$P136/SUMIF(Wolf2021FFProjections!$A$2:$A$353,$A136,Wolf2021FFProjections!$P$2:$P$353)</f>
        <v>0.1710296684</v>
      </c>
      <c r="Z136" s="16">
        <f>$S136/SUMIF(Wolf2021FFProjections!$A$2:$A$353,$A136,Wolf2021FFProjections!$S$2:$S$353)</f>
        <v>0.1336509529</v>
      </c>
    </row>
    <row r="137" ht="14.25" customHeight="1">
      <c r="A137" s="13" t="s">
        <v>45</v>
      </c>
      <c r="B137" s="13" t="s">
        <v>303</v>
      </c>
      <c r="C137" s="13" t="s">
        <v>13</v>
      </c>
      <c r="D137" s="13">
        <v>79.0</v>
      </c>
      <c r="E137" s="13">
        <v>79.0</v>
      </c>
      <c r="F137" s="13">
        <v>70.0</v>
      </c>
      <c r="G137" s="13">
        <v>61.0</v>
      </c>
      <c r="H137" s="13">
        <v>0.0</v>
      </c>
      <c r="I137" s="13">
        <v>0.0</v>
      </c>
      <c r="J137" s="13">
        <v>0.0</v>
      </c>
      <c r="K137" s="13">
        <v>0.0</v>
      </c>
      <c r="L137" s="13">
        <v>0.0</v>
      </c>
      <c r="M137" s="13">
        <v>78.0</v>
      </c>
      <c r="N137" s="13">
        <v>304.0</v>
      </c>
      <c r="O137" s="13">
        <v>2.0</v>
      </c>
      <c r="P137" s="13">
        <v>24.0</v>
      </c>
      <c r="Q137" s="13">
        <v>18.0</v>
      </c>
      <c r="R137" s="13">
        <v>0.75</v>
      </c>
      <c r="S137" s="13">
        <v>126.0</v>
      </c>
      <c r="T137" s="13">
        <v>1.0</v>
      </c>
      <c r="U137" s="13">
        <v>7.0</v>
      </c>
      <c r="V137" s="13">
        <v>3.9</v>
      </c>
      <c r="W137" s="16">
        <f>M137/SUMIF(Wolf2021FFProjections!$A$2:$A$353,$A137,Wolf2021FFProjections!$M$2:$M$353)</f>
        <v>0.1902439024</v>
      </c>
      <c r="X137" s="16">
        <f>$N137/SUMIF(Wolf2021FFProjections!$A$2:$A$353,$A137,Wolf2021FFProjections!$N$2:$N$353)</f>
        <v>0.1744119334</v>
      </c>
      <c r="Y137" s="16">
        <f>$P137/SUMIF(Wolf2021FFProjections!$A$2:$A$353,$A137,Wolf2021FFProjections!$P$2:$P$353)</f>
        <v>0.04188481675</v>
      </c>
      <c r="Z137" s="16">
        <f>$S137/SUMIF(Wolf2021FFProjections!$A$2:$A$353,$A137,Wolf2021FFProjections!$S$2:$S$353)</f>
        <v>0.03159478435</v>
      </c>
    </row>
    <row r="138" ht="14.25" customHeight="1">
      <c r="A138" s="13" t="s">
        <v>45</v>
      </c>
      <c r="B138" s="13" t="s">
        <v>304</v>
      </c>
      <c r="C138" s="13" t="s">
        <v>13</v>
      </c>
      <c r="D138" s="13">
        <v>10.4</v>
      </c>
      <c r="E138" s="13">
        <v>10.4</v>
      </c>
      <c r="F138" s="13">
        <v>8.4</v>
      </c>
      <c r="G138" s="13">
        <v>6.4</v>
      </c>
      <c r="H138" s="13">
        <v>0.0</v>
      </c>
      <c r="I138" s="13">
        <v>0.0</v>
      </c>
      <c r="J138" s="13">
        <v>0.0</v>
      </c>
      <c r="K138" s="13">
        <v>0.0</v>
      </c>
      <c r="L138" s="13">
        <v>0.0</v>
      </c>
      <c r="M138" s="13">
        <v>8.0</v>
      </c>
      <c r="N138" s="13">
        <v>32.0</v>
      </c>
      <c r="O138" s="13">
        <v>0.0</v>
      </c>
      <c r="P138" s="13">
        <v>6.0</v>
      </c>
      <c r="Q138" s="13">
        <v>4.0</v>
      </c>
      <c r="R138" s="13">
        <v>0.67</v>
      </c>
      <c r="S138" s="13">
        <v>32.0</v>
      </c>
      <c r="T138" s="13">
        <v>0.0</v>
      </c>
      <c r="U138" s="13">
        <v>8.0</v>
      </c>
      <c r="V138" s="13">
        <v>4.0</v>
      </c>
      <c r="W138" s="16">
        <f>M138/SUMIF(Wolf2021FFProjections!$A$2:$A$353,$A138,Wolf2021FFProjections!$M$2:$M$353)</f>
        <v>0.01951219512</v>
      </c>
      <c r="X138" s="16">
        <f>$N138/SUMIF(Wolf2021FFProjections!$A$2:$A$353,$A138,Wolf2021FFProjections!$N$2:$N$353)</f>
        <v>0.01835915089</v>
      </c>
      <c r="Y138" s="16">
        <f>$P138/SUMIF(Wolf2021FFProjections!$A$2:$A$353,$A138,Wolf2021FFProjections!$P$2:$P$353)</f>
        <v>0.01047120419</v>
      </c>
      <c r="Z138" s="16">
        <f>$S138/SUMIF(Wolf2021FFProjections!$A$2:$A$353,$A138,Wolf2021FFProjections!$S$2:$S$353)</f>
        <v>0.008024072217</v>
      </c>
    </row>
    <row r="139" ht="14.25" customHeight="1">
      <c r="A139" s="13" t="s">
        <v>45</v>
      </c>
      <c r="B139" s="13" t="s">
        <v>305</v>
      </c>
      <c r="C139" s="13" t="s">
        <v>31</v>
      </c>
      <c r="D139" s="13">
        <v>104.0</v>
      </c>
      <c r="E139" s="13">
        <v>104.0</v>
      </c>
      <c r="F139" s="13">
        <v>84.5</v>
      </c>
      <c r="G139" s="13">
        <v>65.0</v>
      </c>
      <c r="H139" s="13">
        <v>0.0</v>
      </c>
      <c r="I139" s="13">
        <v>0.0</v>
      </c>
      <c r="J139" s="13">
        <v>0.0</v>
      </c>
      <c r="K139" s="13">
        <v>0.0</v>
      </c>
      <c r="L139" s="13">
        <v>0.0</v>
      </c>
      <c r="M139" s="13">
        <v>0.0</v>
      </c>
      <c r="N139" s="13">
        <v>0.0</v>
      </c>
      <c r="O139" s="13">
        <v>0.0</v>
      </c>
      <c r="P139" s="13">
        <v>61.0</v>
      </c>
      <c r="Q139" s="13">
        <v>39.0</v>
      </c>
      <c r="R139" s="13">
        <v>0.64</v>
      </c>
      <c r="S139" s="13">
        <v>410.0</v>
      </c>
      <c r="T139" s="13">
        <v>4.0</v>
      </c>
      <c r="U139" s="13">
        <v>10.5</v>
      </c>
      <c r="V139" s="13">
        <v>0.0</v>
      </c>
      <c r="W139" s="16">
        <f>M139/SUMIF(Wolf2021FFProjections!$A$2:$A$353,$A139,Wolf2021FFProjections!$M$2:$M$353)</f>
        <v>0</v>
      </c>
      <c r="X139" s="16">
        <f>$N139/SUMIF(Wolf2021FFProjections!$A$2:$A$353,$A139,Wolf2021FFProjections!$N$2:$N$353)</f>
        <v>0</v>
      </c>
      <c r="Y139" s="16">
        <f>$P139/SUMIF(Wolf2021FFProjections!$A$2:$A$353,$A139,Wolf2021FFProjections!$P$2:$P$353)</f>
        <v>0.1064572426</v>
      </c>
      <c r="Z139" s="16">
        <f>$S139/SUMIF(Wolf2021FFProjections!$A$2:$A$353,$A139,Wolf2021FFProjections!$S$2:$S$353)</f>
        <v>0.1028084253</v>
      </c>
    </row>
    <row r="140" ht="14.25" customHeight="1">
      <c r="A140" s="13" t="s">
        <v>45</v>
      </c>
      <c r="B140" s="13" t="s">
        <v>306</v>
      </c>
      <c r="C140" s="13" t="s">
        <v>31</v>
      </c>
      <c r="D140" s="13">
        <v>48.0</v>
      </c>
      <c r="E140" s="13">
        <v>48.0</v>
      </c>
      <c r="F140" s="13">
        <v>37.5</v>
      </c>
      <c r="G140" s="13">
        <v>27.0</v>
      </c>
      <c r="H140" s="13">
        <v>0.0</v>
      </c>
      <c r="I140" s="13">
        <v>0.0</v>
      </c>
      <c r="J140" s="13">
        <v>0.0</v>
      </c>
      <c r="K140" s="13">
        <v>0.0</v>
      </c>
      <c r="L140" s="13">
        <v>0.0</v>
      </c>
      <c r="M140" s="13">
        <v>0.0</v>
      </c>
      <c r="N140" s="13">
        <v>0.0</v>
      </c>
      <c r="O140" s="13">
        <v>0.0</v>
      </c>
      <c r="P140" s="13">
        <v>30.0</v>
      </c>
      <c r="Q140" s="13">
        <v>21.0</v>
      </c>
      <c r="R140" s="13">
        <v>0.7</v>
      </c>
      <c r="S140" s="13">
        <v>210.0</v>
      </c>
      <c r="T140" s="13">
        <v>1.0</v>
      </c>
      <c r="U140" s="13">
        <v>10.0</v>
      </c>
      <c r="V140" s="13">
        <v>0.0</v>
      </c>
      <c r="W140" s="16">
        <f>M140/SUMIF(Wolf2021FFProjections!$A$2:$A$353,$A140,Wolf2021FFProjections!$M$2:$M$353)</f>
        <v>0</v>
      </c>
      <c r="X140" s="16">
        <f>$N140/SUMIF(Wolf2021FFProjections!$A$2:$A$353,$A140,Wolf2021FFProjections!$N$2:$N$353)</f>
        <v>0</v>
      </c>
      <c r="Y140" s="16">
        <f>$P140/SUMIF(Wolf2021FFProjections!$A$2:$A$353,$A140,Wolf2021FFProjections!$P$2:$P$353)</f>
        <v>0.05235602094</v>
      </c>
      <c r="Z140" s="16">
        <f>$S140/SUMIF(Wolf2021FFProjections!$A$2:$A$353,$A140,Wolf2021FFProjections!$S$2:$S$353)</f>
        <v>0.05265797392</v>
      </c>
    </row>
    <row r="141" ht="14.25" customHeight="1">
      <c r="A141" s="13" t="s">
        <v>45</v>
      </c>
      <c r="B141" s="13" t="s">
        <v>307</v>
      </c>
      <c r="C141" s="13" t="s">
        <v>10</v>
      </c>
      <c r="D141" s="13">
        <v>106.8</v>
      </c>
      <c r="E141" s="13">
        <v>106.8</v>
      </c>
      <c r="F141" s="13">
        <v>85.8</v>
      </c>
      <c r="G141" s="13">
        <v>64.8</v>
      </c>
      <c r="H141" s="13">
        <v>0.0</v>
      </c>
      <c r="I141" s="13">
        <v>0.0</v>
      </c>
      <c r="J141" s="13">
        <v>0.0</v>
      </c>
      <c r="K141" s="13">
        <v>0.0</v>
      </c>
      <c r="L141" s="13">
        <v>0.0</v>
      </c>
      <c r="M141" s="13">
        <v>0.0</v>
      </c>
      <c r="N141" s="13">
        <v>0.0</v>
      </c>
      <c r="O141" s="13">
        <v>0.0</v>
      </c>
      <c r="P141" s="13">
        <v>85.0</v>
      </c>
      <c r="Q141" s="13">
        <v>42.0</v>
      </c>
      <c r="R141" s="13">
        <v>0.49</v>
      </c>
      <c r="S141" s="13">
        <v>588.0</v>
      </c>
      <c r="T141" s="13">
        <v>1.0</v>
      </c>
      <c r="U141" s="13">
        <v>14.0</v>
      </c>
      <c r="V141" s="13">
        <v>0.0</v>
      </c>
      <c r="W141" s="16">
        <f>M141/SUMIF(Wolf2021FFProjections!$A$2:$A$353,$A141,Wolf2021FFProjections!$M$2:$M$353)</f>
        <v>0</v>
      </c>
      <c r="X141" s="16">
        <f>$N141/SUMIF(Wolf2021FFProjections!$A$2:$A$353,$A141,Wolf2021FFProjections!$N$2:$N$353)</f>
        <v>0</v>
      </c>
      <c r="Y141" s="16">
        <f>$P141/SUMIF(Wolf2021FFProjections!$A$2:$A$353,$A141,Wolf2021FFProjections!$P$2:$P$353)</f>
        <v>0.1483420593</v>
      </c>
      <c r="Z141" s="16">
        <f>$S141/SUMIF(Wolf2021FFProjections!$A$2:$A$353,$A141,Wolf2021FFProjections!$S$2:$S$353)</f>
        <v>0.147442327</v>
      </c>
    </row>
    <row r="142" ht="14.25" customHeight="1">
      <c r="A142" s="13" t="s">
        <v>45</v>
      </c>
      <c r="B142" s="13" t="s">
        <v>145</v>
      </c>
      <c r="C142" s="13" t="s">
        <v>10</v>
      </c>
      <c r="D142" s="13">
        <v>201.8</v>
      </c>
      <c r="E142" s="13">
        <v>201.8</v>
      </c>
      <c r="F142" s="13">
        <v>166.3</v>
      </c>
      <c r="G142" s="13">
        <v>130.8</v>
      </c>
      <c r="H142" s="13">
        <v>0.0</v>
      </c>
      <c r="I142" s="13">
        <v>0.0</v>
      </c>
      <c r="J142" s="13">
        <v>0.0</v>
      </c>
      <c r="K142" s="13">
        <v>0.0</v>
      </c>
      <c r="L142" s="13">
        <v>0.0</v>
      </c>
      <c r="M142" s="13">
        <v>12.0</v>
      </c>
      <c r="N142" s="13">
        <v>60.0</v>
      </c>
      <c r="O142" s="13">
        <v>0.0</v>
      </c>
      <c r="P142" s="13">
        <v>104.0</v>
      </c>
      <c r="Q142" s="13">
        <v>71.0</v>
      </c>
      <c r="R142" s="13">
        <v>0.68</v>
      </c>
      <c r="S142" s="13">
        <v>888.0</v>
      </c>
      <c r="T142" s="13">
        <v>6.0</v>
      </c>
      <c r="U142" s="13">
        <v>12.5</v>
      </c>
      <c r="V142" s="13">
        <v>5.0</v>
      </c>
      <c r="W142" s="16">
        <f>M142/SUMIF(Wolf2021FFProjections!$A$2:$A$353,$A142,Wolf2021FFProjections!$M$2:$M$353)</f>
        <v>0.02926829268</v>
      </c>
      <c r="X142" s="16">
        <f>$N142/SUMIF(Wolf2021FFProjections!$A$2:$A$353,$A142,Wolf2021FFProjections!$N$2:$N$353)</f>
        <v>0.03442340792</v>
      </c>
      <c r="Y142" s="16">
        <f>$P142/SUMIF(Wolf2021FFProjections!$A$2:$A$353,$A142,Wolf2021FFProjections!$P$2:$P$353)</f>
        <v>0.1815008726</v>
      </c>
      <c r="Z142" s="16">
        <f>$S142/SUMIF(Wolf2021FFProjections!$A$2:$A$353,$A142,Wolf2021FFProjections!$S$2:$S$353)</f>
        <v>0.222668004</v>
      </c>
    </row>
    <row r="143" ht="14.25" customHeight="1">
      <c r="A143" s="13" t="s">
        <v>45</v>
      </c>
      <c r="B143" s="13" t="s">
        <v>176</v>
      </c>
      <c r="C143" s="13" t="s">
        <v>10</v>
      </c>
      <c r="D143" s="13">
        <v>177.2</v>
      </c>
      <c r="E143" s="13">
        <v>177.2</v>
      </c>
      <c r="F143" s="13">
        <v>146.7</v>
      </c>
      <c r="G143" s="13">
        <v>116.2</v>
      </c>
      <c r="H143" s="13">
        <v>0.0</v>
      </c>
      <c r="I143" s="13">
        <v>0.0</v>
      </c>
      <c r="J143" s="13">
        <v>0.0</v>
      </c>
      <c r="K143" s="13">
        <v>0.0</v>
      </c>
      <c r="L143" s="13">
        <v>0.0</v>
      </c>
      <c r="M143" s="13">
        <v>20.0</v>
      </c>
      <c r="N143" s="13">
        <v>100.0</v>
      </c>
      <c r="O143" s="13">
        <v>2.0</v>
      </c>
      <c r="P143" s="13">
        <v>92.0</v>
      </c>
      <c r="Q143" s="13">
        <v>61.0</v>
      </c>
      <c r="R143" s="13">
        <v>0.66</v>
      </c>
      <c r="S143" s="13">
        <v>702.0</v>
      </c>
      <c r="T143" s="13">
        <v>4.0</v>
      </c>
      <c r="U143" s="13">
        <v>11.5</v>
      </c>
      <c r="V143" s="13">
        <v>5.0</v>
      </c>
      <c r="W143" s="16">
        <f>M143/SUMIF(Wolf2021FFProjections!$A$2:$A$353,$A143,Wolf2021FFProjections!$M$2:$M$353)</f>
        <v>0.0487804878</v>
      </c>
      <c r="X143" s="16">
        <f>$N143/SUMIF(Wolf2021FFProjections!$A$2:$A$353,$A143,Wolf2021FFProjections!$N$2:$N$353)</f>
        <v>0.05737234653</v>
      </c>
      <c r="Y143" s="16">
        <f>$P143/SUMIF(Wolf2021FFProjections!$A$2:$A$353,$A143,Wolf2021FFProjections!$P$2:$P$353)</f>
        <v>0.1605584642</v>
      </c>
      <c r="Z143" s="16">
        <f>$S143/SUMIF(Wolf2021FFProjections!$A$2:$A$353,$A143,Wolf2021FFProjections!$S$2:$S$353)</f>
        <v>0.1760280843</v>
      </c>
    </row>
    <row r="144" ht="14.25" customHeight="1">
      <c r="A144" s="13" t="s">
        <v>45</v>
      </c>
      <c r="B144" s="13" t="s">
        <v>308</v>
      </c>
      <c r="C144" s="13" t="s">
        <v>10</v>
      </c>
      <c r="D144" s="13">
        <v>103.9</v>
      </c>
      <c r="E144" s="13">
        <v>103.9</v>
      </c>
      <c r="F144" s="13">
        <v>79.9</v>
      </c>
      <c r="G144" s="13">
        <v>55.9</v>
      </c>
      <c r="H144" s="13">
        <v>0.0</v>
      </c>
      <c r="I144" s="13">
        <v>0.0</v>
      </c>
      <c r="J144" s="13">
        <v>0.0</v>
      </c>
      <c r="K144" s="13">
        <v>0.0</v>
      </c>
      <c r="L144" s="13">
        <v>0.0</v>
      </c>
      <c r="M144" s="13">
        <v>0.0</v>
      </c>
      <c r="N144" s="13">
        <v>0.0</v>
      </c>
      <c r="O144" s="13">
        <v>0.0</v>
      </c>
      <c r="P144" s="13">
        <v>73.0</v>
      </c>
      <c r="Q144" s="13">
        <v>48.0</v>
      </c>
      <c r="R144" s="13">
        <v>0.66</v>
      </c>
      <c r="S144" s="13">
        <v>499.0</v>
      </c>
      <c r="T144" s="13">
        <v>1.0</v>
      </c>
      <c r="U144" s="13">
        <v>10.4</v>
      </c>
      <c r="V144" s="13">
        <v>1.5</v>
      </c>
      <c r="W144" s="16">
        <f>M144/SUMIF(Wolf2021FFProjections!$A$2:$A$353,$A144,Wolf2021FFProjections!$M$2:$M$353)</f>
        <v>0</v>
      </c>
      <c r="X144" s="16">
        <f>$N144/SUMIF(Wolf2021FFProjections!$A$2:$A$353,$A144,Wolf2021FFProjections!$N$2:$N$353)</f>
        <v>0</v>
      </c>
      <c r="Y144" s="16">
        <f>$P144/SUMIF(Wolf2021FFProjections!$A$2:$A$353,$A144,Wolf2021FFProjections!$P$2:$P$353)</f>
        <v>0.127399651</v>
      </c>
      <c r="Z144" s="16">
        <f>$S144/SUMIF(Wolf2021FFProjections!$A$2:$A$353,$A144,Wolf2021FFProjections!$S$2:$S$353)</f>
        <v>0.1251253761</v>
      </c>
    </row>
    <row r="145" ht="14.25" customHeight="1">
      <c r="A145" s="13" t="s">
        <v>57</v>
      </c>
      <c r="B145" s="13" t="s">
        <v>84</v>
      </c>
      <c r="C145" s="13" t="s">
        <v>28</v>
      </c>
      <c r="D145" s="13">
        <v>415.25</v>
      </c>
      <c r="E145" s="13">
        <v>503.25</v>
      </c>
      <c r="F145" s="13">
        <v>415.25</v>
      </c>
      <c r="G145" s="13">
        <v>415.25</v>
      </c>
      <c r="H145" s="13">
        <v>669.0</v>
      </c>
      <c r="I145" s="13">
        <v>449.0</v>
      </c>
      <c r="J145" s="13">
        <v>4969.0</v>
      </c>
      <c r="K145" s="13">
        <v>44.0</v>
      </c>
      <c r="L145" s="13">
        <v>12.0</v>
      </c>
      <c r="M145" s="13">
        <v>28.0</v>
      </c>
      <c r="N145" s="13">
        <v>28.0</v>
      </c>
      <c r="O145" s="13">
        <v>2.0</v>
      </c>
      <c r="P145" s="13">
        <v>0.0</v>
      </c>
      <c r="Q145" s="13">
        <v>0.0</v>
      </c>
      <c r="R145" s="13">
        <v>0.0</v>
      </c>
      <c r="S145" s="13">
        <v>0.0</v>
      </c>
      <c r="T145" s="13">
        <v>0.0</v>
      </c>
      <c r="U145" s="13">
        <v>0.0</v>
      </c>
      <c r="V145" s="13">
        <v>1.0</v>
      </c>
      <c r="W145" s="16">
        <f>M145/SUMIF(Wolf2021FFProjections!$A$2:$A$353,$A145,Wolf2021FFProjections!$M$2:$M$353)</f>
        <v>0.07052896725</v>
      </c>
      <c r="X145" s="16">
        <f>$N145/SUMIF(Wolf2021FFProjections!$A$2:$A$353,$A145,Wolf2021FFProjections!$N$2:$N$353)</f>
        <v>0.01724137931</v>
      </c>
      <c r="Y145" s="16">
        <f>$P145/SUMIF(Wolf2021FFProjections!$A$2:$A$353,$A145,Wolf2021FFProjections!$P$2:$P$353)</f>
        <v>0</v>
      </c>
      <c r="Z145" s="16">
        <f>$S145/SUMIF(Wolf2021FFProjections!$A$2:$A$353,$A145,Wolf2021FFProjections!$S$2:$S$353)</f>
        <v>0</v>
      </c>
    </row>
    <row r="146" ht="14.25" customHeight="1">
      <c r="A146" s="13" t="s">
        <v>57</v>
      </c>
      <c r="B146" s="13" t="s">
        <v>309</v>
      </c>
      <c r="C146" s="13" t="s">
        <v>28</v>
      </c>
      <c r="D146" s="13">
        <v>0.0</v>
      </c>
      <c r="E146" s="13">
        <v>0.0</v>
      </c>
      <c r="F146" s="13">
        <v>0.0</v>
      </c>
      <c r="G146" s="13">
        <v>0.0</v>
      </c>
      <c r="H146" s="13">
        <v>0.0</v>
      </c>
      <c r="I146" s="13">
        <v>0.0</v>
      </c>
      <c r="J146" s="13">
        <v>0.0</v>
      </c>
      <c r="K146" s="13">
        <v>0.0</v>
      </c>
      <c r="L146" s="13">
        <v>0.0</v>
      </c>
      <c r="M146" s="13">
        <v>0.0</v>
      </c>
      <c r="N146" s="13">
        <v>0.0</v>
      </c>
      <c r="O146" s="13">
        <v>0.0</v>
      </c>
      <c r="P146" s="13">
        <v>0.0</v>
      </c>
      <c r="Q146" s="13">
        <v>0.0</v>
      </c>
      <c r="R146" s="13">
        <v>0.0</v>
      </c>
      <c r="S146" s="13">
        <v>0.0</v>
      </c>
      <c r="T146" s="13">
        <v>0.0</v>
      </c>
      <c r="U146" s="13">
        <v>0.0</v>
      </c>
      <c r="V146" s="13">
        <v>0.0</v>
      </c>
      <c r="W146" s="16">
        <f>M146/SUMIF(Wolf2021FFProjections!$A$2:$A$353,$A146,Wolf2021FFProjections!$M$2:$M$353)</f>
        <v>0</v>
      </c>
      <c r="X146" s="16">
        <f>$N146/SUMIF(Wolf2021FFProjections!$A$2:$A$353,$A146,Wolf2021FFProjections!$N$2:$N$353)</f>
        <v>0</v>
      </c>
      <c r="Y146" s="16">
        <f>$P146/SUMIF(Wolf2021FFProjections!$A$2:$A$353,$A146,Wolf2021FFProjections!$P$2:$P$353)</f>
        <v>0</v>
      </c>
      <c r="Z146" s="16">
        <f>$S146/SUMIF(Wolf2021FFProjections!$A$2:$A$353,$A146,Wolf2021FFProjections!$S$2:$S$353)</f>
        <v>0</v>
      </c>
    </row>
    <row r="147" ht="14.25" customHeight="1">
      <c r="A147" s="13" t="s">
        <v>57</v>
      </c>
      <c r="B147" s="13" t="s">
        <v>70</v>
      </c>
      <c r="C147" s="13" t="s">
        <v>13</v>
      </c>
      <c r="D147" s="13">
        <v>239.8</v>
      </c>
      <c r="E147" s="13">
        <v>239.8</v>
      </c>
      <c r="F147" s="13">
        <v>214.8</v>
      </c>
      <c r="G147" s="13">
        <v>189.8</v>
      </c>
      <c r="H147" s="13">
        <v>0.0</v>
      </c>
      <c r="I147" s="13">
        <v>0.0</v>
      </c>
      <c r="J147" s="13">
        <v>0.0</v>
      </c>
      <c r="K147" s="13">
        <v>0.0</v>
      </c>
      <c r="L147" s="13">
        <v>0.0</v>
      </c>
      <c r="M147" s="13">
        <v>225.0</v>
      </c>
      <c r="N147" s="13">
        <v>968.0</v>
      </c>
      <c r="O147" s="13">
        <v>8.0</v>
      </c>
      <c r="P147" s="13">
        <v>67.0</v>
      </c>
      <c r="Q147" s="13">
        <v>50.0</v>
      </c>
      <c r="R147" s="13">
        <v>0.74</v>
      </c>
      <c r="S147" s="13">
        <v>330.0</v>
      </c>
      <c r="T147" s="13">
        <v>2.0</v>
      </c>
      <c r="U147" s="13">
        <v>6.6</v>
      </c>
      <c r="V147" s="13">
        <v>4.3</v>
      </c>
      <c r="W147" s="16">
        <f>M147/SUMIF(Wolf2021FFProjections!$A$2:$A$353,$A147,Wolf2021FFProjections!$M$2:$M$353)</f>
        <v>0.5667506297</v>
      </c>
      <c r="X147" s="16">
        <f>$N147/SUMIF(Wolf2021FFProjections!$A$2:$A$353,$A147,Wolf2021FFProjections!$N$2:$N$353)</f>
        <v>0.5960591133</v>
      </c>
      <c r="Y147" s="16">
        <f>$P147/SUMIF(Wolf2021FFProjections!$A$2:$A$353,$A147,Wolf2021FFProjections!$P$2:$P$353)</f>
        <v>0.1041990669</v>
      </c>
      <c r="Z147" s="16">
        <f>$S147/SUMIF(Wolf2021FFProjections!$A$2:$A$353,$A147,Wolf2021FFProjections!$S$2:$S$353)</f>
        <v>0.06742950552</v>
      </c>
    </row>
    <row r="148" ht="14.25" customHeight="1">
      <c r="A148" s="13" t="s">
        <v>57</v>
      </c>
      <c r="B148" s="13" t="s">
        <v>144</v>
      </c>
      <c r="C148" s="13" t="s">
        <v>13</v>
      </c>
      <c r="D148" s="13">
        <v>154.4</v>
      </c>
      <c r="E148" s="13">
        <v>154.4</v>
      </c>
      <c r="F148" s="13">
        <v>134.4</v>
      </c>
      <c r="G148" s="13">
        <v>114.4</v>
      </c>
      <c r="H148" s="13">
        <v>0.0</v>
      </c>
      <c r="I148" s="13">
        <v>0.0</v>
      </c>
      <c r="J148" s="13">
        <v>0.0</v>
      </c>
      <c r="K148" s="13">
        <v>0.0</v>
      </c>
      <c r="L148" s="13">
        <v>0.0</v>
      </c>
      <c r="M148" s="13">
        <v>104.0</v>
      </c>
      <c r="N148" s="13">
        <v>468.0</v>
      </c>
      <c r="O148" s="13">
        <v>4.0</v>
      </c>
      <c r="P148" s="13">
        <v>54.0</v>
      </c>
      <c r="Q148" s="13">
        <v>40.0</v>
      </c>
      <c r="R148" s="13">
        <v>0.75</v>
      </c>
      <c r="S148" s="13">
        <v>316.0</v>
      </c>
      <c r="T148" s="13">
        <v>2.0</v>
      </c>
      <c r="U148" s="13">
        <v>7.9</v>
      </c>
      <c r="V148" s="13">
        <v>4.5</v>
      </c>
      <c r="W148" s="16">
        <f>M148/SUMIF(Wolf2021FFProjections!$A$2:$A$353,$A148,Wolf2021FFProjections!$M$2:$M$353)</f>
        <v>0.2619647355</v>
      </c>
      <c r="X148" s="16">
        <f>$N148/SUMIF(Wolf2021FFProjections!$A$2:$A$353,$A148,Wolf2021FFProjections!$N$2:$N$353)</f>
        <v>0.2881773399</v>
      </c>
      <c r="Y148" s="16">
        <f>$P148/SUMIF(Wolf2021FFProjections!$A$2:$A$353,$A148,Wolf2021FFProjections!$P$2:$P$353)</f>
        <v>0.08398133748</v>
      </c>
      <c r="Z148" s="16">
        <f>$S148/SUMIF(Wolf2021FFProjections!$A$2:$A$353,$A148,Wolf2021FFProjections!$S$2:$S$353)</f>
        <v>0.06456885983</v>
      </c>
    </row>
    <row r="149" ht="14.25" customHeight="1">
      <c r="A149" s="13" t="s">
        <v>57</v>
      </c>
      <c r="B149" s="13" t="s">
        <v>310</v>
      </c>
      <c r="C149" s="13" t="s">
        <v>13</v>
      </c>
      <c r="D149" s="13">
        <v>30.5</v>
      </c>
      <c r="E149" s="13">
        <v>30.5</v>
      </c>
      <c r="F149" s="13">
        <v>28.0</v>
      </c>
      <c r="G149" s="13">
        <v>25.5</v>
      </c>
      <c r="H149" s="13">
        <v>0.0</v>
      </c>
      <c r="I149" s="13">
        <v>0.0</v>
      </c>
      <c r="J149" s="13">
        <v>0.0</v>
      </c>
      <c r="K149" s="13">
        <v>0.0</v>
      </c>
      <c r="L149" s="13">
        <v>0.0</v>
      </c>
      <c r="M149" s="13">
        <v>40.0</v>
      </c>
      <c r="N149" s="13">
        <v>160.0</v>
      </c>
      <c r="O149" s="13">
        <v>1.0</v>
      </c>
      <c r="P149" s="13">
        <v>7.0</v>
      </c>
      <c r="Q149" s="13">
        <v>5.0</v>
      </c>
      <c r="R149" s="13">
        <v>0.68</v>
      </c>
      <c r="S149" s="13">
        <v>35.0</v>
      </c>
      <c r="T149" s="13">
        <v>0.0</v>
      </c>
      <c r="U149" s="13">
        <v>7.0</v>
      </c>
      <c r="V149" s="13">
        <v>4.0</v>
      </c>
      <c r="W149" s="16">
        <f>M149/SUMIF(Wolf2021FFProjections!$A$2:$A$353,$A149,Wolf2021FFProjections!$M$2:$M$353)</f>
        <v>0.1007556675</v>
      </c>
      <c r="X149" s="16">
        <f>$N149/SUMIF(Wolf2021FFProjections!$A$2:$A$353,$A149,Wolf2021FFProjections!$N$2:$N$353)</f>
        <v>0.09852216749</v>
      </c>
      <c r="Y149" s="16">
        <f>$P149/SUMIF(Wolf2021FFProjections!$A$2:$A$353,$A149,Wolf2021FFProjections!$P$2:$P$353)</f>
        <v>0.01088646967</v>
      </c>
      <c r="Z149" s="16">
        <f>$S149/SUMIF(Wolf2021FFProjections!$A$2:$A$353,$A149,Wolf2021FFProjections!$S$2:$S$353)</f>
        <v>0.007151614221</v>
      </c>
    </row>
    <row r="150" ht="14.25" customHeight="1">
      <c r="A150" s="13" t="s">
        <v>57</v>
      </c>
      <c r="B150" s="13" t="s">
        <v>311</v>
      </c>
      <c r="C150" s="13" t="s">
        <v>31</v>
      </c>
      <c r="D150" s="13">
        <v>122.0</v>
      </c>
      <c r="E150" s="13">
        <v>122.0</v>
      </c>
      <c r="F150" s="13">
        <v>101.5</v>
      </c>
      <c r="G150" s="13">
        <v>81.0</v>
      </c>
      <c r="H150" s="13">
        <v>0.0</v>
      </c>
      <c r="I150" s="13">
        <v>0.0</v>
      </c>
      <c r="J150" s="13">
        <v>0.0</v>
      </c>
      <c r="K150" s="13">
        <v>0.0</v>
      </c>
      <c r="L150" s="13">
        <v>0.0</v>
      </c>
      <c r="M150" s="13">
        <v>0.0</v>
      </c>
      <c r="N150" s="13">
        <v>0.0</v>
      </c>
      <c r="O150" s="13">
        <v>0.0</v>
      </c>
      <c r="P150" s="13">
        <v>60.0</v>
      </c>
      <c r="Q150" s="13">
        <v>41.0</v>
      </c>
      <c r="R150" s="13">
        <v>0.68</v>
      </c>
      <c r="S150" s="13">
        <v>390.0</v>
      </c>
      <c r="T150" s="13">
        <v>7.0</v>
      </c>
      <c r="U150" s="13">
        <v>9.5</v>
      </c>
      <c r="V150" s="13">
        <v>0.0</v>
      </c>
      <c r="W150" s="16">
        <f>M150/SUMIF(Wolf2021FFProjections!$A$2:$A$353,$A150,Wolf2021FFProjections!$M$2:$M$353)</f>
        <v>0</v>
      </c>
      <c r="X150" s="16">
        <f>$N150/SUMIF(Wolf2021FFProjections!$A$2:$A$353,$A150,Wolf2021FFProjections!$N$2:$N$353)</f>
        <v>0</v>
      </c>
      <c r="Y150" s="16">
        <f>$P150/SUMIF(Wolf2021FFProjections!$A$2:$A$353,$A150,Wolf2021FFProjections!$P$2:$P$353)</f>
        <v>0.0933125972</v>
      </c>
      <c r="Z150" s="16">
        <f>$S150/SUMIF(Wolf2021FFProjections!$A$2:$A$353,$A150,Wolf2021FFProjections!$S$2:$S$353)</f>
        <v>0.07968941561</v>
      </c>
    </row>
    <row r="151" ht="14.25" customHeight="1">
      <c r="A151" s="13" t="s">
        <v>57</v>
      </c>
      <c r="B151" s="13" t="s">
        <v>312</v>
      </c>
      <c r="C151" s="13" t="s">
        <v>31</v>
      </c>
      <c r="D151" s="13">
        <v>68.0</v>
      </c>
      <c r="E151" s="13">
        <v>68.0</v>
      </c>
      <c r="F151" s="13">
        <v>54.5</v>
      </c>
      <c r="G151" s="13">
        <v>41.0</v>
      </c>
      <c r="H151" s="13">
        <v>0.0</v>
      </c>
      <c r="I151" s="13">
        <v>0.0</v>
      </c>
      <c r="J151" s="13">
        <v>0.0</v>
      </c>
      <c r="K151" s="13">
        <v>0.0</v>
      </c>
      <c r="L151" s="13">
        <v>0.0</v>
      </c>
      <c r="M151" s="13">
        <v>0.0</v>
      </c>
      <c r="N151" s="13">
        <v>0.0</v>
      </c>
      <c r="O151" s="13">
        <v>0.0</v>
      </c>
      <c r="P151" s="13">
        <v>47.0</v>
      </c>
      <c r="Q151" s="13">
        <v>27.0</v>
      </c>
      <c r="R151" s="13">
        <v>0.58</v>
      </c>
      <c r="S151" s="13">
        <v>230.0</v>
      </c>
      <c r="T151" s="13">
        <v>3.0</v>
      </c>
      <c r="U151" s="13">
        <v>8.5</v>
      </c>
      <c r="V151" s="13">
        <v>0.0</v>
      </c>
      <c r="W151" s="16">
        <f>M151/SUMIF(Wolf2021FFProjections!$A$2:$A$353,$A151,Wolf2021FFProjections!$M$2:$M$353)</f>
        <v>0</v>
      </c>
      <c r="X151" s="16">
        <f>$N151/SUMIF(Wolf2021FFProjections!$A$2:$A$353,$A151,Wolf2021FFProjections!$N$2:$N$353)</f>
        <v>0</v>
      </c>
      <c r="Y151" s="16">
        <f>$P151/SUMIF(Wolf2021FFProjections!$A$2:$A$353,$A151,Wolf2021FFProjections!$P$2:$P$353)</f>
        <v>0.07309486781</v>
      </c>
      <c r="Z151" s="16">
        <f>$S151/SUMIF(Wolf2021FFProjections!$A$2:$A$353,$A151,Wolf2021FFProjections!$S$2:$S$353)</f>
        <v>0.04699632203</v>
      </c>
    </row>
    <row r="152" ht="14.25" customHeight="1">
      <c r="A152" s="13" t="s">
        <v>57</v>
      </c>
      <c r="B152" s="13" t="s">
        <v>56</v>
      </c>
      <c r="C152" s="13" t="s">
        <v>10</v>
      </c>
      <c r="D152" s="13">
        <v>275.5</v>
      </c>
      <c r="E152" s="13">
        <v>275.5</v>
      </c>
      <c r="F152" s="13">
        <v>234.0</v>
      </c>
      <c r="G152" s="13">
        <v>192.5</v>
      </c>
      <c r="H152" s="13">
        <v>0.0</v>
      </c>
      <c r="I152" s="13">
        <v>0.0</v>
      </c>
      <c r="J152" s="13">
        <v>0.0</v>
      </c>
      <c r="K152" s="13">
        <v>0.0</v>
      </c>
      <c r="L152" s="13">
        <v>0.0</v>
      </c>
      <c r="M152" s="13">
        <v>0.0</v>
      </c>
      <c r="N152" s="13">
        <v>0.0</v>
      </c>
      <c r="O152" s="13">
        <v>0.0</v>
      </c>
      <c r="P152" s="13">
        <v>127.0</v>
      </c>
      <c r="Q152" s="13">
        <v>83.0</v>
      </c>
      <c r="R152" s="13">
        <v>0.65</v>
      </c>
      <c r="S152" s="13">
        <v>1145.0</v>
      </c>
      <c r="T152" s="13">
        <v>13.0</v>
      </c>
      <c r="U152" s="13">
        <v>13.8</v>
      </c>
      <c r="V152" s="13">
        <v>8.0</v>
      </c>
      <c r="W152" s="16">
        <f>M152/SUMIF(Wolf2021FFProjections!$A$2:$A$353,$A152,Wolf2021FFProjections!$M$2:$M$353)</f>
        <v>0</v>
      </c>
      <c r="X152" s="16">
        <f>$N152/SUMIF(Wolf2021FFProjections!$A$2:$A$353,$A152,Wolf2021FFProjections!$N$2:$N$353)</f>
        <v>0</v>
      </c>
      <c r="Y152" s="16">
        <f>$P152/SUMIF(Wolf2021FFProjections!$A$2:$A$353,$A152,Wolf2021FFProjections!$P$2:$P$353)</f>
        <v>0.1975116641</v>
      </c>
      <c r="Z152" s="16">
        <f>$S152/SUMIF(Wolf2021FFProjections!$A$2:$A$353,$A152,Wolf2021FFProjections!$S$2:$S$353)</f>
        <v>0.233959951</v>
      </c>
    </row>
    <row r="153" ht="14.25" customHeight="1">
      <c r="A153" s="13" t="s">
        <v>57</v>
      </c>
      <c r="B153" s="13" t="s">
        <v>137</v>
      </c>
      <c r="C153" s="13" t="s">
        <v>10</v>
      </c>
      <c r="D153" s="13">
        <v>217.8</v>
      </c>
      <c r="E153" s="13">
        <v>217.8</v>
      </c>
      <c r="F153" s="13">
        <v>176.3</v>
      </c>
      <c r="G153" s="13">
        <v>134.8</v>
      </c>
      <c r="H153" s="13">
        <v>0.0</v>
      </c>
      <c r="I153" s="13">
        <v>0.0</v>
      </c>
      <c r="J153" s="13">
        <v>0.0</v>
      </c>
      <c r="K153" s="13">
        <v>0.0</v>
      </c>
      <c r="L153" s="13">
        <v>0.0</v>
      </c>
      <c r="M153" s="13">
        <v>0.0</v>
      </c>
      <c r="N153" s="13">
        <v>0.0</v>
      </c>
      <c r="O153" s="13">
        <v>0.0</v>
      </c>
      <c r="P153" s="13">
        <v>114.0</v>
      </c>
      <c r="Q153" s="13">
        <v>83.0</v>
      </c>
      <c r="R153" s="13">
        <v>0.73</v>
      </c>
      <c r="S153" s="13">
        <v>988.0</v>
      </c>
      <c r="T153" s="13">
        <v>6.0</v>
      </c>
      <c r="U153" s="13">
        <v>11.9</v>
      </c>
      <c r="V153" s="13">
        <v>10.0</v>
      </c>
      <c r="W153" s="16">
        <f>M153/SUMIF(Wolf2021FFProjections!$A$2:$A$353,$A153,Wolf2021FFProjections!$M$2:$M$353)</f>
        <v>0</v>
      </c>
      <c r="X153" s="16">
        <f>$N153/SUMIF(Wolf2021FFProjections!$A$2:$A$353,$A153,Wolf2021FFProjections!$N$2:$N$353)</f>
        <v>0</v>
      </c>
      <c r="Y153" s="16">
        <f>$P153/SUMIF(Wolf2021FFProjections!$A$2:$A$353,$A153,Wolf2021FFProjections!$P$2:$P$353)</f>
        <v>0.1772939347</v>
      </c>
      <c r="Z153" s="16">
        <f>$S153/SUMIF(Wolf2021FFProjections!$A$2:$A$353,$A153,Wolf2021FFProjections!$S$2:$S$353)</f>
        <v>0.2018798529</v>
      </c>
    </row>
    <row r="154" ht="14.25" customHeight="1">
      <c r="A154" s="13" t="s">
        <v>57</v>
      </c>
      <c r="B154" s="13" t="s">
        <v>188</v>
      </c>
      <c r="C154" s="13" t="s">
        <v>10</v>
      </c>
      <c r="D154" s="13">
        <v>164.2</v>
      </c>
      <c r="E154" s="13">
        <v>164.2</v>
      </c>
      <c r="F154" s="13">
        <v>133.7</v>
      </c>
      <c r="G154" s="13">
        <v>103.2</v>
      </c>
      <c r="H154" s="13">
        <v>0.0</v>
      </c>
      <c r="I154" s="13">
        <v>0.0</v>
      </c>
      <c r="J154" s="13">
        <v>0.0</v>
      </c>
      <c r="K154" s="13">
        <v>0.0</v>
      </c>
      <c r="L154" s="13">
        <v>0.0</v>
      </c>
      <c r="M154" s="13">
        <v>0.0</v>
      </c>
      <c r="N154" s="13">
        <v>0.0</v>
      </c>
      <c r="O154" s="13">
        <v>0.0</v>
      </c>
      <c r="P154" s="13">
        <v>87.0</v>
      </c>
      <c r="Q154" s="13">
        <v>61.0</v>
      </c>
      <c r="R154" s="13">
        <v>0.7</v>
      </c>
      <c r="S154" s="13">
        <v>732.0</v>
      </c>
      <c r="T154" s="13">
        <v>5.0</v>
      </c>
      <c r="U154" s="13">
        <v>12.0</v>
      </c>
      <c r="V154" s="13">
        <v>0.0</v>
      </c>
      <c r="W154" s="16">
        <f>M154/SUMIF(Wolf2021FFProjections!$A$2:$A$353,$A154,Wolf2021FFProjections!$M$2:$M$353)</f>
        <v>0</v>
      </c>
      <c r="X154" s="16">
        <f>$N154/SUMIF(Wolf2021FFProjections!$A$2:$A$353,$A154,Wolf2021FFProjections!$N$2:$N$353)</f>
        <v>0</v>
      </c>
      <c r="Y154" s="16">
        <f>$P154/SUMIF(Wolf2021FFProjections!$A$2:$A$353,$A154,Wolf2021FFProjections!$P$2:$P$353)</f>
        <v>0.1353032659</v>
      </c>
      <c r="Z154" s="16">
        <f>$S154/SUMIF(Wolf2021FFProjections!$A$2:$A$353,$A154,Wolf2021FFProjections!$S$2:$S$353)</f>
        <v>0.1495709031</v>
      </c>
    </row>
    <row r="155" ht="14.25" customHeight="1">
      <c r="A155" s="13" t="s">
        <v>57</v>
      </c>
      <c r="B155" s="13" t="s">
        <v>313</v>
      </c>
      <c r="C155" s="13" t="s">
        <v>10</v>
      </c>
      <c r="D155" s="13">
        <v>160.8</v>
      </c>
      <c r="E155" s="13">
        <v>160.8</v>
      </c>
      <c r="F155" s="13">
        <v>134.8</v>
      </c>
      <c r="G155" s="13">
        <v>108.8</v>
      </c>
      <c r="H155" s="13">
        <v>0.0</v>
      </c>
      <c r="I155" s="13">
        <v>0.0</v>
      </c>
      <c r="J155" s="13">
        <v>0.0</v>
      </c>
      <c r="K155" s="13">
        <v>0.0</v>
      </c>
      <c r="L155" s="13">
        <v>0.0</v>
      </c>
      <c r="M155" s="13">
        <v>0.0</v>
      </c>
      <c r="N155" s="13">
        <v>0.0</v>
      </c>
      <c r="O155" s="13">
        <v>0.0</v>
      </c>
      <c r="P155" s="13">
        <v>80.0</v>
      </c>
      <c r="Q155" s="13">
        <v>52.0</v>
      </c>
      <c r="R155" s="13">
        <v>0.65</v>
      </c>
      <c r="S155" s="13">
        <v>728.0</v>
      </c>
      <c r="T155" s="13">
        <v>6.0</v>
      </c>
      <c r="U155" s="13">
        <v>14.0</v>
      </c>
      <c r="V155" s="13">
        <v>4.8</v>
      </c>
      <c r="W155" s="16">
        <f>M155/SUMIF(Wolf2021FFProjections!$A$2:$A$353,$A155,Wolf2021FFProjections!$M$2:$M$353)</f>
        <v>0</v>
      </c>
      <c r="X155" s="16">
        <f>$N155/SUMIF(Wolf2021FFProjections!$A$2:$A$353,$A155,Wolf2021FFProjections!$N$2:$N$353)</f>
        <v>0</v>
      </c>
      <c r="Y155" s="16">
        <f>$P155/SUMIF(Wolf2021FFProjections!$A$2:$A$353,$A155,Wolf2021FFProjections!$P$2:$P$353)</f>
        <v>0.1244167963</v>
      </c>
      <c r="Z155" s="16">
        <f>$S155/SUMIF(Wolf2021FFProjections!$A$2:$A$353,$A155,Wolf2021FFProjections!$S$2:$S$353)</f>
        <v>0.1487535758</v>
      </c>
    </row>
    <row r="156" ht="14.25" customHeight="1">
      <c r="A156" s="13" t="s">
        <v>49</v>
      </c>
      <c r="B156" s="13" t="s">
        <v>314</v>
      </c>
      <c r="C156" s="13" t="s">
        <v>28</v>
      </c>
      <c r="D156" s="13">
        <v>200.4</v>
      </c>
      <c r="E156" s="13">
        <v>232.4</v>
      </c>
      <c r="F156" s="13">
        <v>200.4</v>
      </c>
      <c r="G156" s="13">
        <v>200.4</v>
      </c>
      <c r="H156" s="13">
        <v>286.0</v>
      </c>
      <c r="I156" s="13">
        <v>180.0</v>
      </c>
      <c r="J156" s="13">
        <v>2178.0</v>
      </c>
      <c r="K156" s="13">
        <v>16.0</v>
      </c>
      <c r="L156" s="13">
        <v>13.0</v>
      </c>
      <c r="M156" s="13">
        <v>50.0</v>
      </c>
      <c r="N156" s="13">
        <v>295.0</v>
      </c>
      <c r="O156" s="13">
        <v>4.0</v>
      </c>
      <c r="P156" s="13">
        <v>0.0</v>
      </c>
      <c r="Q156" s="13">
        <v>0.0</v>
      </c>
      <c r="R156" s="13">
        <v>0.0</v>
      </c>
      <c r="S156" s="13">
        <v>0.0</v>
      </c>
      <c r="T156" s="13">
        <v>0.0</v>
      </c>
      <c r="U156" s="13">
        <v>0.0</v>
      </c>
      <c r="V156" s="13">
        <v>5.9</v>
      </c>
      <c r="W156" s="16">
        <f>M156/SUMIF(Wolf2021FFProjections!$A$2:$A$353,$A156,Wolf2021FFProjections!$M$2:$M$353)</f>
        <v>0.1138952164</v>
      </c>
      <c r="X156" s="16">
        <f>$N156/SUMIF(Wolf2021FFProjections!$A$2:$A$353,$A156,Wolf2021FFProjections!$N$2:$N$353)</f>
        <v>0.1526125194</v>
      </c>
      <c r="Y156" s="16">
        <f>$P156/SUMIF(Wolf2021FFProjections!$A$2:$A$353,$A156,Wolf2021FFProjections!$P$2:$P$353)</f>
        <v>0</v>
      </c>
      <c r="Z156" s="16">
        <f>$S156/SUMIF(Wolf2021FFProjections!$A$2:$A$353,$A156,Wolf2021FFProjections!$S$2:$S$353)</f>
        <v>0</v>
      </c>
    </row>
    <row r="157" ht="14.25" customHeight="1">
      <c r="A157" s="13" t="s">
        <v>49</v>
      </c>
      <c r="B157" s="13" t="s">
        <v>315</v>
      </c>
      <c r="C157" s="13" t="s">
        <v>28</v>
      </c>
      <c r="D157" s="13">
        <v>183.95</v>
      </c>
      <c r="E157" s="13">
        <v>207.95</v>
      </c>
      <c r="F157" s="13">
        <v>183.95</v>
      </c>
      <c r="G157" s="13">
        <v>183.95</v>
      </c>
      <c r="H157" s="13">
        <v>234.0</v>
      </c>
      <c r="I157" s="13">
        <v>144.0</v>
      </c>
      <c r="J157" s="13">
        <v>1743.0</v>
      </c>
      <c r="K157" s="13">
        <v>12.0</v>
      </c>
      <c r="L157" s="13">
        <v>0.0</v>
      </c>
      <c r="M157" s="13">
        <v>45.0</v>
      </c>
      <c r="N157" s="13">
        <v>248.0</v>
      </c>
      <c r="O157" s="13">
        <v>4.0</v>
      </c>
      <c r="P157" s="13">
        <v>0.0</v>
      </c>
      <c r="Q157" s="13">
        <v>0.0</v>
      </c>
      <c r="R157" s="13">
        <v>0.0</v>
      </c>
      <c r="S157" s="13">
        <v>0.0</v>
      </c>
      <c r="T157" s="13">
        <v>0.0</v>
      </c>
      <c r="U157" s="13">
        <v>0.0</v>
      </c>
      <c r="V157" s="13">
        <v>5.5</v>
      </c>
      <c r="W157" s="16">
        <f>M157/SUMIF(Wolf2021FFProjections!$A$2:$A$353,$A157,Wolf2021FFProjections!$M$2:$M$353)</f>
        <v>0.1025056948</v>
      </c>
      <c r="X157" s="16">
        <f>$N157/SUMIF(Wolf2021FFProjections!$A$2:$A$353,$A157,Wolf2021FFProjections!$N$2:$N$353)</f>
        <v>0.1282979824</v>
      </c>
      <c r="Y157" s="16">
        <f>$P157/SUMIF(Wolf2021FFProjections!$A$2:$A$353,$A157,Wolf2021FFProjections!$P$2:$P$353)</f>
        <v>0</v>
      </c>
      <c r="Z157" s="16">
        <f>$S157/SUMIF(Wolf2021FFProjections!$A$2:$A$353,$A157,Wolf2021FFProjections!$S$2:$S$353)</f>
        <v>0</v>
      </c>
    </row>
    <row r="158" ht="14.25" customHeight="1">
      <c r="A158" s="13" t="s">
        <v>49</v>
      </c>
      <c r="B158" s="13" t="s">
        <v>106</v>
      </c>
      <c r="C158" s="13" t="s">
        <v>13</v>
      </c>
      <c r="D158" s="13">
        <v>203.0</v>
      </c>
      <c r="E158" s="13">
        <v>203.0</v>
      </c>
      <c r="F158" s="13">
        <v>180.5</v>
      </c>
      <c r="G158" s="13">
        <v>158.0</v>
      </c>
      <c r="H158" s="13">
        <v>0.0</v>
      </c>
      <c r="I158" s="13">
        <v>0.0</v>
      </c>
      <c r="J158" s="13">
        <v>0.0</v>
      </c>
      <c r="K158" s="13">
        <v>0.0</v>
      </c>
      <c r="L158" s="13">
        <v>0.0</v>
      </c>
      <c r="M158" s="13">
        <v>145.0</v>
      </c>
      <c r="N158" s="13">
        <v>594.0</v>
      </c>
      <c r="O158" s="13">
        <v>6.0</v>
      </c>
      <c r="P158" s="13">
        <v>68.0</v>
      </c>
      <c r="Q158" s="13">
        <v>45.0</v>
      </c>
      <c r="R158" s="13">
        <v>0.66</v>
      </c>
      <c r="S158" s="13">
        <v>446.0</v>
      </c>
      <c r="T158" s="13">
        <v>3.0</v>
      </c>
      <c r="U158" s="13">
        <v>9.9</v>
      </c>
      <c r="V158" s="13">
        <v>4.1</v>
      </c>
      <c r="W158" s="16">
        <f>M158/SUMIF(Wolf2021FFProjections!$A$2:$A$353,$A158,Wolf2021FFProjections!$M$2:$M$353)</f>
        <v>0.3302961276</v>
      </c>
      <c r="X158" s="16">
        <f>$N158/SUMIF(Wolf2021FFProjections!$A$2:$A$353,$A158,Wolf2021FFProjections!$N$2:$N$353)</f>
        <v>0.3072943611</v>
      </c>
      <c r="Y158" s="16">
        <f>$P158/SUMIF(Wolf2021FFProjections!$A$2:$A$353,$A158,Wolf2021FFProjections!$P$2:$P$353)</f>
        <v>0.1362725451</v>
      </c>
      <c r="Z158" s="16">
        <f>$S158/SUMIF(Wolf2021FFProjections!$A$2:$A$353,$A158,Wolf2021FFProjections!$S$2:$S$353)</f>
        <v>0.1173375428</v>
      </c>
    </row>
    <row r="159" ht="14.25" customHeight="1">
      <c r="A159" s="13" t="s">
        <v>49</v>
      </c>
      <c r="B159" s="13" t="s">
        <v>316</v>
      </c>
      <c r="C159" s="13" t="s">
        <v>13</v>
      </c>
      <c r="D159" s="13">
        <v>84.1</v>
      </c>
      <c r="E159" s="13">
        <v>84.1</v>
      </c>
      <c r="F159" s="13">
        <v>77.6</v>
      </c>
      <c r="G159" s="13">
        <v>71.1</v>
      </c>
      <c r="H159" s="13">
        <v>0.0</v>
      </c>
      <c r="I159" s="13">
        <v>0.0</v>
      </c>
      <c r="J159" s="13">
        <v>0.0</v>
      </c>
      <c r="K159" s="13">
        <v>0.0</v>
      </c>
      <c r="L159" s="13">
        <v>0.0</v>
      </c>
      <c r="M159" s="13">
        <v>95.0</v>
      </c>
      <c r="N159" s="13">
        <v>380.0</v>
      </c>
      <c r="O159" s="13">
        <v>3.0</v>
      </c>
      <c r="P159" s="13">
        <v>21.0</v>
      </c>
      <c r="Q159" s="13">
        <v>13.0</v>
      </c>
      <c r="R159" s="13">
        <v>0.62</v>
      </c>
      <c r="S159" s="13">
        <v>91.0</v>
      </c>
      <c r="T159" s="13">
        <v>1.0</v>
      </c>
      <c r="U159" s="13">
        <v>7.0</v>
      </c>
      <c r="V159" s="13">
        <v>4.0</v>
      </c>
      <c r="W159" s="16">
        <f>M159/SUMIF(Wolf2021FFProjections!$A$2:$A$353,$A159,Wolf2021FFProjections!$M$2:$M$353)</f>
        <v>0.2164009112</v>
      </c>
      <c r="X159" s="16">
        <f>$N159/SUMIF(Wolf2021FFProjections!$A$2:$A$353,$A159,Wolf2021FFProjections!$N$2:$N$353)</f>
        <v>0.1965856182</v>
      </c>
      <c r="Y159" s="16">
        <f>$P159/SUMIF(Wolf2021FFProjections!$A$2:$A$353,$A159,Wolf2021FFProjections!$P$2:$P$353)</f>
        <v>0.04208416834</v>
      </c>
      <c r="Z159" s="16">
        <f>$S159/SUMIF(Wolf2021FFProjections!$A$2:$A$353,$A159,Wolf2021FFProjections!$S$2:$S$353)</f>
        <v>0.02394106814</v>
      </c>
    </row>
    <row r="160" ht="14.25" customHeight="1">
      <c r="A160" s="13" t="s">
        <v>49</v>
      </c>
      <c r="B160" s="13" t="s">
        <v>317</v>
      </c>
      <c r="C160" s="13" t="s">
        <v>13</v>
      </c>
      <c r="D160" s="13">
        <v>110.8</v>
      </c>
      <c r="E160" s="13">
        <v>110.8</v>
      </c>
      <c r="F160" s="13">
        <v>101.3</v>
      </c>
      <c r="G160" s="13">
        <v>91.8</v>
      </c>
      <c r="H160" s="13">
        <v>0.0</v>
      </c>
      <c r="I160" s="13">
        <v>0.0</v>
      </c>
      <c r="J160" s="13">
        <v>0.0</v>
      </c>
      <c r="K160" s="13">
        <v>0.0</v>
      </c>
      <c r="L160" s="13">
        <v>0.0</v>
      </c>
      <c r="M160" s="13">
        <v>104.0</v>
      </c>
      <c r="N160" s="13">
        <v>416.0</v>
      </c>
      <c r="O160" s="13">
        <v>4.0</v>
      </c>
      <c r="P160" s="13">
        <v>26.0</v>
      </c>
      <c r="Q160" s="13">
        <v>19.0</v>
      </c>
      <c r="R160" s="13">
        <v>0.73</v>
      </c>
      <c r="S160" s="13">
        <v>142.0</v>
      </c>
      <c r="T160" s="13">
        <v>2.0</v>
      </c>
      <c r="U160" s="13">
        <v>7.5</v>
      </c>
      <c r="V160" s="13">
        <v>4.0</v>
      </c>
      <c r="W160" s="16">
        <f>M160/SUMIF(Wolf2021FFProjections!$A$2:$A$353,$A160,Wolf2021FFProjections!$M$2:$M$353)</f>
        <v>0.2369020501</v>
      </c>
      <c r="X160" s="16">
        <f>$N160/SUMIF(Wolf2021FFProjections!$A$2:$A$353,$A160,Wolf2021FFProjections!$N$2:$N$353)</f>
        <v>0.2152095189</v>
      </c>
      <c r="Y160" s="16">
        <f>$P160/SUMIF(Wolf2021FFProjections!$A$2:$A$353,$A160,Wolf2021FFProjections!$P$2:$P$353)</f>
        <v>0.05210420842</v>
      </c>
      <c r="Z160" s="16">
        <f>$S160/SUMIF(Wolf2021FFProjections!$A$2:$A$353,$A160,Wolf2021FFProjections!$S$2:$S$353)</f>
        <v>0.03735858984</v>
      </c>
    </row>
    <row r="161" ht="14.25" customHeight="1">
      <c r="A161" s="13" t="s">
        <v>49</v>
      </c>
      <c r="B161" s="13" t="s">
        <v>48</v>
      </c>
      <c r="C161" s="13" t="s">
        <v>31</v>
      </c>
      <c r="D161" s="13">
        <v>232.3</v>
      </c>
      <c r="E161" s="13">
        <v>232.3</v>
      </c>
      <c r="F161" s="13">
        <v>193.3</v>
      </c>
      <c r="G161" s="13">
        <v>154.3</v>
      </c>
      <c r="H161" s="13">
        <v>0.0</v>
      </c>
      <c r="I161" s="13">
        <v>0.0</v>
      </c>
      <c r="J161" s="13">
        <v>0.0</v>
      </c>
      <c r="K161" s="13">
        <v>0.0</v>
      </c>
      <c r="L161" s="13">
        <v>0.0</v>
      </c>
      <c r="M161" s="13">
        <v>0.0</v>
      </c>
      <c r="N161" s="13">
        <v>0.0</v>
      </c>
      <c r="O161" s="13">
        <v>0.0</v>
      </c>
      <c r="P161" s="13">
        <v>120.0</v>
      </c>
      <c r="Q161" s="13">
        <v>78.0</v>
      </c>
      <c r="R161" s="13">
        <v>0.65</v>
      </c>
      <c r="S161" s="13">
        <v>1123.0</v>
      </c>
      <c r="T161" s="13">
        <v>7.0</v>
      </c>
      <c r="U161" s="13">
        <v>14.4</v>
      </c>
      <c r="V161" s="13">
        <v>0.0</v>
      </c>
      <c r="W161" s="16">
        <f>M161/SUMIF(Wolf2021FFProjections!$A$2:$A$353,$A161,Wolf2021FFProjections!$M$2:$M$353)</f>
        <v>0</v>
      </c>
      <c r="X161" s="16">
        <f>$N161/SUMIF(Wolf2021FFProjections!$A$2:$A$353,$A161,Wolf2021FFProjections!$N$2:$N$353)</f>
        <v>0</v>
      </c>
      <c r="Y161" s="16">
        <f>$P161/SUMIF(Wolf2021FFProjections!$A$2:$A$353,$A161,Wolf2021FFProjections!$P$2:$P$353)</f>
        <v>0.2404809619</v>
      </c>
      <c r="Z161" s="16">
        <f>$S161/SUMIF(Wolf2021FFProjections!$A$2:$A$353,$A161,Wolf2021FFProjections!$S$2:$S$353)</f>
        <v>0.2954485662</v>
      </c>
    </row>
    <row r="162" ht="14.25" customHeight="1">
      <c r="A162" s="13" t="s">
        <v>49</v>
      </c>
      <c r="B162" s="13" t="s">
        <v>318</v>
      </c>
      <c r="C162" s="13" t="s">
        <v>31</v>
      </c>
      <c r="D162" s="13">
        <v>48.0</v>
      </c>
      <c r="E162" s="13">
        <v>48.0</v>
      </c>
      <c r="F162" s="13">
        <v>37.5</v>
      </c>
      <c r="G162" s="13">
        <v>27.0</v>
      </c>
      <c r="H162" s="13">
        <v>0.0</v>
      </c>
      <c r="I162" s="13">
        <v>0.0</v>
      </c>
      <c r="J162" s="13">
        <v>0.0</v>
      </c>
      <c r="K162" s="13">
        <v>0.0</v>
      </c>
      <c r="L162" s="13">
        <v>0.0</v>
      </c>
      <c r="M162" s="13">
        <v>0.0</v>
      </c>
      <c r="N162" s="13">
        <v>0.0</v>
      </c>
      <c r="O162" s="13">
        <v>0.0</v>
      </c>
      <c r="P162" s="13">
        <v>31.0</v>
      </c>
      <c r="Q162" s="13">
        <v>21.0</v>
      </c>
      <c r="R162" s="13">
        <v>0.68</v>
      </c>
      <c r="S162" s="13">
        <v>210.0</v>
      </c>
      <c r="T162" s="13">
        <v>1.0</v>
      </c>
      <c r="U162" s="13">
        <v>10.0</v>
      </c>
      <c r="V162" s="13">
        <v>0.0</v>
      </c>
      <c r="W162" s="16">
        <f>M162/SUMIF(Wolf2021FFProjections!$A$2:$A$353,$A162,Wolf2021FFProjections!$M$2:$M$353)</f>
        <v>0</v>
      </c>
      <c r="X162" s="16">
        <f>$N162/SUMIF(Wolf2021FFProjections!$A$2:$A$353,$A162,Wolf2021FFProjections!$N$2:$N$353)</f>
        <v>0</v>
      </c>
      <c r="Y162" s="16">
        <f>$P162/SUMIF(Wolf2021FFProjections!$A$2:$A$353,$A162,Wolf2021FFProjections!$P$2:$P$353)</f>
        <v>0.0621242485</v>
      </c>
      <c r="Z162" s="16">
        <f>$S162/SUMIF(Wolf2021FFProjections!$A$2:$A$353,$A162,Wolf2021FFProjections!$S$2:$S$353)</f>
        <v>0.05524861878</v>
      </c>
    </row>
    <row r="163" ht="14.25" customHeight="1">
      <c r="A163" s="13" t="s">
        <v>49</v>
      </c>
      <c r="B163" s="13" t="s">
        <v>136</v>
      </c>
      <c r="C163" s="13" t="s">
        <v>10</v>
      </c>
      <c r="D163" s="13">
        <v>211.8</v>
      </c>
      <c r="E163" s="13">
        <v>211.8</v>
      </c>
      <c r="F163" s="13">
        <v>176.8</v>
      </c>
      <c r="G163" s="13">
        <v>141.8</v>
      </c>
      <c r="H163" s="13">
        <v>0.0</v>
      </c>
      <c r="I163" s="13">
        <v>0.0</v>
      </c>
      <c r="J163" s="13">
        <v>0.0</v>
      </c>
      <c r="K163" s="13">
        <v>0.0</v>
      </c>
      <c r="L163" s="13">
        <v>0.0</v>
      </c>
      <c r="M163" s="13">
        <v>0.0</v>
      </c>
      <c r="N163" s="13">
        <v>0.0</v>
      </c>
      <c r="O163" s="13">
        <v>0.0</v>
      </c>
      <c r="P163" s="13">
        <v>114.0</v>
      </c>
      <c r="Q163" s="13">
        <v>70.0</v>
      </c>
      <c r="R163" s="13">
        <v>0.61</v>
      </c>
      <c r="S163" s="13">
        <v>938.0</v>
      </c>
      <c r="T163" s="13">
        <v>8.0</v>
      </c>
      <c r="U163" s="13">
        <v>13.4</v>
      </c>
      <c r="V163" s="13">
        <v>0.0</v>
      </c>
      <c r="W163" s="16">
        <f>M163/SUMIF(Wolf2021FFProjections!$A$2:$A$353,$A163,Wolf2021FFProjections!$M$2:$M$353)</f>
        <v>0</v>
      </c>
      <c r="X163" s="16">
        <f>$N163/SUMIF(Wolf2021FFProjections!$A$2:$A$353,$A163,Wolf2021FFProjections!$N$2:$N$353)</f>
        <v>0</v>
      </c>
      <c r="Y163" s="16">
        <f>$P163/SUMIF(Wolf2021FFProjections!$A$2:$A$353,$A163,Wolf2021FFProjections!$P$2:$P$353)</f>
        <v>0.2284569138</v>
      </c>
      <c r="Z163" s="16">
        <f>$S163/SUMIF(Wolf2021FFProjections!$A$2:$A$353,$A163,Wolf2021FFProjections!$S$2:$S$353)</f>
        <v>0.2467771639</v>
      </c>
    </row>
    <row r="164" ht="14.25" customHeight="1">
      <c r="A164" s="13" t="s">
        <v>49</v>
      </c>
      <c r="B164" s="13" t="s">
        <v>319</v>
      </c>
      <c r="C164" s="13" t="s">
        <v>10</v>
      </c>
      <c r="D164" s="13">
        <v>89.6</v>
      </c>
      <c r="E164" s="13">
        <v>89.6</v>
      </c>
      <c r="F164" s="13">
        <v>74.1</v>
      </c>
      <c r="G164" s="13">
        <v>58.6</v>
      </c>
      <c r="H164" s="13">
        <v>0.0</v>
      </c>
      <c r="I164" s="13">
        <v>0.0</v>
      </c>
      <c r="J164" s="13">
        <v>0.0</v>
      </c>
      <c r="K164" s="13">
        <v>0.0</v>
      </c>
      <c r="L164" s="13">
        <v>0.0</v>
      </c>
      <c r="M164" s="13">
        <v>0.0</v>
      </c>
      <c r="N164" s="13">
        <v>0.0</v>
      </c>
      <c r="O164" s="13">
        <v>0.0</v>
      </c>
      <c r="P164" s="13">
        <v>57.0</v>
      </c>
      <c r="Q164" s="13">
        <v>31.0</v>
      </c>
      <c r="R164" s="13">
        <v>0.54</v>
      </c>
      <c r="S164" s="13">
        <v>406.0</v>
      </c>
      <c r="T164" s="13">
        <v>3.0</v>
      </c>
      <c r="U164" s="13">
        <v>13.1</v>
      </c>
      <c r="V164" s="13">
        <v>6.0</v>
      </c>
      <c r="W164" s="16">
        <f>M164/SUMIF(Wolf2021FFProjections!$A$2:$A$353,$A164,Wolf2021FFProjections!$M$2:$M$353)</f>
        <v>0</v>
      </c>
      <c r="X164" s="16">
        <f>$N164/SUMIF(Wolf2021FFProjections!$A$2:$A$353,$A164,Wolf2021FFProjections!$N$2:$N$353)</f>
        <v>0</v>
      </c>
      <c r="Y164" s="16">
        <f>$P164/SUMIF(Wolf2021FFProjections!$A$2:$A$353,$A164,Wolf2021FFProjections!$P$2:$P$353)</f>
        <v>0.1142284569</v>
      </c>
      <c r="Z164" s="16">
        <f>$S164/SUMIF(Wolf2021FFProjections!$A$2:$A$353,$A164,Wolf2021FFProjections!$S$2:$S$353)</f>
        <v>0.1068139963</v>
      </c>
    </row>
    <row r="165" ht="14.25" customHeight="1">
      <c r="A165" s="13" t="s">
        <v>49</v>
      </c>
      <c r="B165" s="13" t="s">
        <v>320</v>
      </c>
      <c r="C165" s="13" t="s">
        <v>10</v>
      </c>
      <c r="D165" s="13">
        <v>47.4</v>
      </c>
      <c r="E165" s="13">
        <v>47.4</v>
      </c>
      <c r="F165" s="13">
        <v>37.9</v>
      </c>
      <c r="G165" s="13">
        <v>28.4</v>
      </c>
      <c r="H165" s="13">
        <v>0.0</v>
      </c>
      <c r="I165" s="13">
        <v>0.0</v>
      </c>
      <c r="J165" s="13">
        <v>0.0</v>
      </c>
      <c r="K165" s="13">
        <v>0.0</v>
      </c>
      <c r="L165" s="13">
        <v>0.0</v>
      </c>
      <c r="M165" s="13">
        <v>0.0</v>
      </c>
      <c r="N165" s="13">
        <v>0.0</v>
      </c>
      <c r="O165" s="13">
        <v>0.0</v>
      </c>
      <c r="P165" s="13">
        <v>31.0</v>
      </c>
      <c r="Q165" s="13">
        <v>19.0</v>
      </c>
      <c r="R165" s="13">
        <v>0.61</v>
      </c>
      <c r="S165" s="13">
        <v>224.0</v>
      </c>
      <c r="T165" s="13">
        <v>1.0</v>
      </c>
      <c r="U165" s="13">
        <v>11.8</v>
      </c>
      <c r="V165" s="13">
        <v>4.5</v>
      </c>
      <c r="W165" s="16">
        <f>M165/SUMIF(Wolf2021FFProjections!$A$2:$A$353,$A165,Wolf2021FFProjections!$M$2:$M$353)</f>
        <v>0</v>
      </c>
      <c r="X165" s="16">
        <f>$N165/SUMIF(Wolf2021FFProjections!$A$2:$A$353,$A165,Wolf2021FFProjections!$N$2:$N$353)</f>
        <v>0</v>
      </c>
      <c r="Y165" s="16">
        <f>$P165/SUMIF(Wolf2021FFProjections!$A$2:$A$353,$A165,Wolf2021FFProjections!$P$2:$P$353)</f>
        <v>0.0621242485</v>
      </c>
      <c r="Z165" s="16">
        <f>$S165/SUMIF(Wolf2021FFProjections!$A$2:$A$353,$A165,Wolf2021FFProjections!$S$2:$S$353)</f>
        <v>0.05893186004</v>
      </c>
    </row>
    <row r="166" ht="14.25" customHeight="1">
      <c r="A166" s="13" t="s">
        <v>49</v>
      </c>
      <c r="B166" s="13" t="s">
        <v>321</v>
      </c>
      <c r="C166" s="13" t="s">
        <v>10</v>
      </c>
      <c r="D166" s="13">
        <v>44.1</v>
      </c>
      <c r="E166" s="13">
        <v>44.1</v>
      </c>
      <c r="F166" s="13">
        <v>36.1</v>
      </c>
      <c r="G166" s="13">
        <v>28.1</v>
      </c>
      <c r="H166" s="13">
        <v>0.0</v>
      </c>
      <c r="I166" s="13">
        <v>0.0</v>
      </c>
      <c r="J166" s="13">
        <v>0.0</v>
      </c>
      <c r="K166" s="13">
        <v>0.0</v>
      </c>
      <c r="L166" s="13">
        <v>0.0</v>
      </c>
      <c r="M166" s="13">
        <v>0.0</v>
      </c>
      <c r="N166" s="13">
        <v>0.0</v>
      </c>
      <c r="O166" s="13">
        <v>0.0</v>
      </c>
      <c r="P166" s="13">
        <v>31.0</v>
      </c>
      <c r="Q166" s="13">
        <v>16.0</v>
      </c>
      <c r="R166" s="13">
        <v>0.52</v>
      </c>
      <c r="S166" s="13">
        <v>221.0</v>
      </c>
      <c r="T166" s="13">
        <v>1.0</v>
      </c>
      <c r="U166" s="13">
        <v>13.8</v>
      </c>
      <c r="V166" s="13">
        <v>9.0</v>
      </c>
      <c r="W166" s="16">
        <f>M166/SUMIF(Wolf2021FFProjections!$A$2:$A$353,$A166,Wolf2021FFProjections!$M$2:$M$353)</f>
        <v>0</v>
      </c>
      <c r="X166" s="16">
        <f>$N166/SUMIF(Wolf2021FFProjections!$A$2:$A$353,$A166,Wolf2021FFProjections!$N$2:$N$353)</f>
        <v>0</v>
      </c>
      <c r="Y166" s="16">
        <f>$P166/SUMIF(Wolf2021FFProjections!$A$2:$A$353,$A166,Wolf2021FFProjections!$P$2:$P$353)</f>
        <v>0.0621242485</v>
      </c>
      <c r="Z166" s="16">
        <f>$S166/SUMIF(Wolf2021FFProjections!$A$2:$A$353,$A166,Wolf2021FFProjections!$S$2:$S$353)</f>
        <v>0.05814259405</v>
      </c>
    </row>
    <row r="167" ht="14.25" customHeight="1">
      <c r="A167" s="13" t="s">
        <v>59</v>
      </c>
      <c r="B167" s="13" t="s">
        <v>58</v>
      </c>
      <c r="C167" s="13" t="s">
        <v>28</v>
      </c>
      <c r="D167" s="13">
        <v>430.1</v>
      </c>
      <c r="E167" s="13">
        <v>488.1</v>
      </c>
      <c r="F167" s="13">
        <v>430.1</v>
      </c>
      <c r="G167" s="13">
        <v>430.1</v>
      </c>
      <c r="H167" s="13">
        <v>531.0</v>
      </c>
      <c r="I167" s="13">
        <v>352.0</v>
      </c>
      <c r="J167" s="13">
        <v>4242.0</v>
      </c>
      <c r="K167" s="13">
        <v>29.0</v>
      </c>
      <c r="L167" s="13">
        <v>8.0</v>
      </c>
      <c r="M167" s="13">
        <v>132.0</v>
      </c>
      <c r="N167" s="13">
        <v>700.0</v>
      </c>
      <c r="O167" s="13">
        <v>8.0</v>
      </c>
      <c r="P167" s="13">
        <v>0.0</v>
      </c>
      <c r="Q167" s="13">
        <v>0.0</v>
      </c>
      <c r="R167" s="13">
        <v>0.0</v>
      </c>
      <c r="S167" s="13">
        <v>0.0</v>
      </c>
      <c r="T167" s="13">
        <v>0.0</v>
      </c>
      <c r="U167" s="13">
        <v>0.0</v>
      </c>
      <c r="V167" s="13">
        <v>5.3</v>
      </c>
      <c r="W167" s="16">
        <f>M167/SUMIF(Wolf2021FFProjections!$A$2:$A$353,$A167,Wolf2021FFProjections!$M$2:$M$353)</f>
        <v>0.2624254473</v>
      </c>
      <c r="X167" s="16">
        <f>$N167/SUMIF(Wolf2021FFProjections!$A$2:$A$353,$A167,Wolf2021FFProjections!$N$2:$N$353)</f>
        <v>0.2814636108</v>
      </c>
      <c r="Y167" s="16">
        <f>$P167/SUMIF(Wolf2021FFProjections!$A$2:$A$353,$A167,Wolf2021FFProjections!$P$2:$P$353)</f>
        <v>0</v>
      </c>
      <c r="Z167" s="16">
        <f>$S167/SUMIF(Wolf2021FFProjections!$A$2:$A$353,$A167,Wolf2021FFProjections!$S$2:$S$353)</f>
        <v>0</v>
      </c>
    </row>
    <row r="168" ht="14.25" customHeight="1">
      <c r="A168" s="13" t="s">
        <v>59</v>
      </c>
      <c r="B168" s="13" t="s">
        <v>322</v>
      </c>
      <c r="C168" s="13" t="s">
        <v>28</v>
      </c>
      <c r="D168" s="13">
        <v>3.0</v>
      </c>
      <c r="E168" s="13">
        <v>3.0</v>
      </c>
      <c r="F168" s="13">
        <v>3.0</v>
      </c>
      <c r="G168" s="13">
        <v>3.0</v>
      </c>
      <c r="H168" s="13">
        <v>11.0</v>
      </c>
      <c r="I168" s="13">
        <v>5.0</v>
      </c>
      <c r="J168" s="13">
        <v>60.0</v>
      </c>
      <c r="K168" s="13">
        <v>0.0</v>
      </c>
      <c r="L168" s="13">
        <v>0.0</v>
      </c>
      <c r="M168" s="13">
        <v>0.0</v>
      </c>
      <c r="N168" s="13">
        <v>0.0</v>
      </c>
      <c r="O168" s="13">
        <v>0.0</v>
      </c>
      <c r="P168" s="13">
        <v>0.0</v>
      </c>
      <c r="Q168" s="13">
        <v>0.0</v>
      </c>
      <c r="R168" s="13">
        <v>0.0</v>
      </c>
      <c r="S168" s="13">
        <v>0.0</v>
      </c>
      <c r="T168" s="13">
        <v>0.0</v>
      </c>
      <c r="U168" s="13">
        <v>0.0</v>
      </c>
      <c r="V168" s="13">
        <v>0.0</v>
      </c>
      <c r="W168" s="16">
        <f>M168/SUMIF(Wolf2021FFProjections!$A$2:$A$353,$A168,Wolf2021FFProjections!$M$2:$M$353)</f>
        <v>0</v>
      </c>
      <c r="X168" s="16">
        <f>$N168/SUMIF(Wolf2021FFProjections!$A$2:$A$353,$A168,Wolf2021FFProjections!$N$2:$N$353)</f>
        <v>0</v>
      </c>
      <c r="Y168" s="16">
        <f>$P168/SUMIF(Wolf2021FFProjections!$A$2:$A$353,$A168,Wolf2021FFProjections!$P$2:$P$353)</f>
        <v>0</v>
      </c>
      <c r="Z168" s="16">
        <f>$S168/SUMIF(Wolf2021FFProjections!$A$2:$A$353,$A168,Wolf2021FFProjections!$S$2:$S$353)</f>
        <v>0</v>
      </c>
    </row>
    <row r="169" ht="14.25" customHeight="1">
      <c r="A169" s="13" t="s">
        <v>59</v>
      </c>
      <c r="B169" s="13" t="s">
        <v>162</v>
      </c>
      <c r="C169" s="13" t="s">
        <v>13</v>
      </c>
      <c r="D169" s="13">
        <v>132.4</v>
      </c>
      <c r="E169" s="13">
        <v>132.4</v>
      </c>
      <c r="F169" s="13">
        <v>122.4</v>
      </c>
      <c r="G169" s="13">
        <v>112.4</v>
      </c>
      <c r="H169" s="13">
        <v>0.0</v>
      </c>
      <c r="I169" s="13">
        <v>0.0</v>
      </c>
      <c r="J169" s="13">
        <v>0.0</v>
      </c>
      <c r="K169" s="13">
        <v>0.0</v>
      </c>
      <c r="L169" s="13">
        <v>0.0</v>
      </c>
      <c r="M169" s="13">
        <v>163.0</v>
      </c>
      <c r="N169" s="13">
        <v>864.0</v>
      </c>
      <c r="O169" s="13">
        <v>2.0</v>
      </c>
      <c r="P169" s="13">
        <v>27.0</v>
      </c>
      <c r="Q169" s="13">
        <v>20.0</v>
      </c>
      <c r="R169" s="13">
        <v>0.74</v>
      </c>
      <c r="S169" s="13">
        <v>140.0</v>
      </c>
      <c r="T169" s="13">
        <v>0.0</v>
      </c>
      <c r="U169" s="13">
        <v>7.0</v>
      </c>
      <c r="V169" s="13">
        <v>5.3</v>
      </c>
      <c r="W169" s="16">
        <f>M169/SUMIF(Wolf2021FFProjections!$A$2:$A$353,$A169,Wolf2021FFProjections!$M$2:$M$353)</f>
        <v>0.324055666</v>
      </c>
      <c r="X169" s="16">
        <f>$N169/SUMIF(Wolf2021FFProjections!$A$2:$A$353,$A169,Wolf2021FFProjections!$N$2:$N$353)</f>
        <v>0.3474065139</v>
      </c>
      <c r="Y169" s="16">
        <f>$P169/SUMIF(Wolf2021FFProjections!$A$2:$A$353,$A169,Wolf2021FFProjections!$P$2:$P$353)</f>
        <v>0.05182341651</v>
      </c>
      <c r="Z169" s="16">
        <f>$S169/SUMIF(Wolf2021FFProjections!$A$2:$A$353,$A169,Wolf2021FFProjections!$S$2:$S$353)</f>
        <v>0.0331047529</v>
      </c>
    </row>
    <row r="170" ht="14.25" customHeight="1">
      <c r="A170" s="13" t="s">
        <v>59</v>
      </c>
      <c r="B170" s="13" t="s">
        <v>139</v>
      </c>
      <c r="C170" s="13" t="s">
        <v>13</v>
      </c>
      <c r="D170" s="13">
        <v>161.1</v>
      </c>
      <c r="E170" s="13">
        <v>161.1</v>
      </c>
      <c r="F170" s="13">
        <v>142.6</v>
      </c>
      <c r="G170" s="13">
        <v>124.1</v>
      </c>
      <c r="H170" s="13">
        <v>0.0</v>
      </c>
      <c r="I170" s="13">
        <v>0.0</v>
      </c>
      <c r="J170" s="13">
        <v>0.0</v>
      </c>
      <c r="K170" s="13">
        <v>0.0</v>
      </c>
      <c r="L170" s="13">
        <v>0.0</v>
      </c>
      <c r="M170" s="13">
        <v>137.0</v>
      </c>
      <c r="N170" s="13">
        <v>603.0</v>
      </c>
      <c r="O170" s="13">
        <v>5.0</v>
      </c>
      <c r="P170" s="13">
        <v>54.0</v>
      </c>
      <c r="Q170" s="13">
        <v>37.0</v>
      </c>
      <c r="R170" s="13">
        <v>0.69</v>
      </c>
      <c r="S170" s="13">
        <v>278.0</v>
      </c>
      <c r="T170" s="13">
        <v>1.0</v>
      </c>
      <c r="U170" s="13">
        <v>7.5</v>
      </c>
      <c r="V170" s="13">
        <v>4.4</v>
      </c>
      <c r="W170" s="16">
        <f>M170/SUMIF(Wolf2021FFProjections!$A$2:$A$353,$A170,Wolf2021FFProjections!$M$2:$M$353)</f>
        <v>0.2723658052</v>
      </c>
      <c r="X170" s="16">
        <f>$N170/SUMIF(Wolf2021FFProjections!$A$2:$A$353,$A170,Wolf2021FFProjections!$N$2:$N$353)</f>
        <v>0.2424607961</v>
      </c>
      <c r="Y170" s="16">
        <f>$P170/SUMIF(Wolf2021FFProjections!$A$2:$A$353,$A170,Wolf2021FFProjections!$P$2:$P$353)</f>
        <v>0.103646833</v>
      </c>
      <c r="Z170" s="16">
        <f>$S170/SUMIF(Wolf2021FFProjections!$A$2:$A$353,$A170,Wolf2021FFProjections!$S$2:$S$353)</f>
        <v>0.06573658075</v>
      </c>
    </row>
    <row r="171" ht="14.25" customHeight="1">
      <c r="A171" s="13" t="s">
        <v>59</v>
      </c>
      <c r="B171" s="13" t="s">
        <v>323</v>
      </c>
      <c r="C171" s="13" t="s">
        <v>13</v>
      </c>
      <c r="D171" s="13">
        <v>75.8</v>
      </c>
      <c r="E171" s="13">
        <v>75.8</v>
      </c>
      <c r="F171" s="13">
        <v>69.8</v>
      </c>
      <c r="G171" s="13">
        <v>63.8</v>
      </c>
      <c r="H171" s="13">
        <v>0.0</v>
      </c>
      <c r="I171" s="13">
        <v>0.0</v>
      </c>
      <c r="J171" s="13">
        <v>0.0</v>
      </c>
      <c r="K171" s="13">
        <v>0.0</v>
      </c>
      <c r="L171" s="13">
        <v>0.0</v>
      </c>
      <c r="M171" s="13">
        <v>71.0</v>
      </c>
      <c r="N171" s="13">
        <v>320.0</v>
      </c>
      <c r="O171" s="13">
        <v>4.0</v>
      </c>
      <c r="P171" s="13">
        <v>16.0</v>
      </c>
      <c r="Q171" s="13">
        <v>12.0</v>
      </c>
      <c r="R171" s="13">
        <v>0.73</v>
      </c>
      <c r="S171" s="13">
        <v>78.0</v>
      </c>
      <c r="T171" s="13">
        <v>0.0</v>
      </c>
      <c r="U171" s="13">
        <v>6.5</v>
      </c>
      <c r="V171" s="13">
        <v>4.5</v>
      </c>
      <c r="W171" s="16">
        <f>M171/SUMIF(Wolf2021FFProjections!$A$2:$A$353,$A171,Wolf2021FFProjections!$M$2:$M$353)</f>
        <v>0.1411530815</v>
      </c>
      <c r="X171" s="16">
        <f>$N171/SUMIF(Wolf2021FFProjections!$A$2:$A$353,$A171,Wolf2021FFProjections!$N$2:$N$353)</f>
        <v>0.1286690792</v>
      </c>
      <c r="Y171" s="16">
        <f>$P171/SUMIF(Wolf2021FFProjections!$A$2:$A$353,$A171,Wolf2021FFProjections!$P$2:$P$353)</f>
        <v>0.03071017274</v>
      </c>
      <c r="Z171" s="16">
        <f>$S171/SUMIF(Wolf2021FFProjections!$A$2:$A$353,$A171,Wolf2021FFProjections!$S$2:$S$353)</f>
        <v>0.01844407661</v>
      </c>
    </row>
    <row r="172" ht="14.25" customHeight="1">
      <c r="A172" s="13" t="s">
        <v>59</v>
      </c>
      <c r="B172" s="13" t="s">
        <v>67</v>
      </c>
      <c r="C172" s="13" t="s">
        <v>31</v>
      </c>
      <c r="D172" s="13">
        <v>215.8</v>
      </c>
      <c r="E172" s="13">
        <v>215.8</v>
      </c>
      <c r="F172" s="13">
        <v>179.8</v>
      </c>
      <c r="G172" s="13">
        <v>143.8</v>
      </c>
      <c r="H172" s="13">
        <v>0.0</v>
      </c>
      <c r="I172" s="13">
        <v>0.0</v>
      </c>
      <c r="J172" s="13">
        <v>0.0</v>
      </c>
      <c r="K172" s="13">
        <v>0.0</v>
      </c>
      <c r="L172" s="13">
        <v>0.0</v>
      </c>
      <c r="M172" s="13">
        <v>0.0</v>
      </c>
      <c r="N172" s="13">
        <v>0.0</v>
      </c>
      <c r="O172" s="13">
        <v>0.0</v>
      </c>
      <c r="P172" s="13">
        <v>98.0</v>
      </c>
      <c r="Q172" s="13">
        <v>72.0</v>
      </c>
      <c r="R172" s="13">
        <v>0.73</v>
      </c>
      <c r="S172" s="13">
        <v>958.0</v>
      </c>
      <c r="T172" s="13">
        <v>8.0</v>
      </c>
      <c r="U172" s="13">
        <v>13.3</v>
      </c>
      <c r="V172" s="13">
        <v>0.0</v>
      </c>
      <c r="W172" s="16">
        <f>M172/SUMIF(Wolf2021FFProjections!$A$2:$A$353,$A172,Wolf2021FFProjections!$M$2:$M$353)</f>
        <v>0</v>
      </c>
      <c r="X172" s="16">
        <f>$N172/SUMIF(Wolf2021FFProjections!$A$2:$A$353,$A172,Wolf2021FFProjections!$N$2:$N$353)</f>
        <v>0</v>
      </c>
      <c r="Y172" s="16">
        <f>$P172/SUMIF(Wolf2021FFProjections!$A$2:$A$353,$A172,Wolf2021FFProjections!$P$2:$P$353)</f>
        <v>0.1880998081</v>
      </c>
      <c r="Z172" s="16">
        <f>$S172/SUMIF(Wolf2021FFProjections!$A$2:$A$353,$A172,Wolf2021FFProjections!$S$2:$S$353)</f>
        <v>0.2265310948</v>
      </c>
    </row>
    <row r="173" ht="14.25" customHeight="1">
      <c r="A173" s="13" t="s">
        <v>59</v>
      </c>
      <c r="B173" s="13" t="s">
        <v>324</v>
      </c>
      <c r="C173" s="13" t="s">
        <v>31</v>
      </c>
      <c r="D173" s="13">
        <v>22.0</v>
      </c>
      <c r="E173" s="13">
        <v>22.0</v>
      </c>
      <c r="F173" s="13">
        <v>18.0</v>
      </c>
      <c r="G173" s="13">
        <v>14.0</v>
      </c>
      <c r="H173" s="13">
        <v>0.0</v>
      </c>
      <c r="I173" s="13">
        <v>0.0</v>
      </c>
      <c r="J173" s="13">
        <v>0.0</v>
      </c>
      <c r="K173" s="13">
        <v>0.0</v>
      </c>
      <c r="L173" s="13">
        <v>0.0</v>
      </c>
      <c r="M173" s="13">
        <v>0.0</v>
      </c>
      <c r="N173" s="13">
        <v>0.0</v>
      </c>
      <c r="O173" s="13">
        <v>0.0</v>
      </c>
      <c r="P173" s="13">
        <v>11.0</v>
      </c>
      <c r="Q173" s="13">
        <v>8.0</v>
      </c>
      <c r="R173" s="13">
        <v>0.73</v>
      </c>
      <c r="S173" s="13">
        <v>80.0</v>
      </c>
      <c r="T173" s="13">
        <v>1.0</v>
      </c>
      <c r="U173" s="13">
        <v>10.0</v>
      </c>
      <c r="V173" s="13">
        <v>0.0</v>
      </c>
      <c r="W173" s="16">
        <f>M173/SUMIF(Wolf2021FFProjections!$A$2:$A$353,$A173,Wolf2021FFProjections!$M$2:$M$353)</f>
        <v>0</v>
      </c>
      <c r="X173" s="16">
        <f>$N173/SUMIF(Wolf2021FFProjections!$A$2:$A$353,$A173,Wolf2021FFProjections!$N$2:$N$353)</f>
        <v>0</v>
      </c>
      <c r="Y173" s="16">
        <f>$P173/SUMIF(Wolf2021FFProjections!$A$2:$A$353,$A173,Wolf2021FFProjections!$P$2:$P$353)</f>
        <v>0.02111324376</v>
      </c>
      <c r="Z173" s="16">
        <f>$S173/SUMIF(Wolf2021FFProjections!$A$2:$A$353,$A173,Wolf2021FFProjections!$S$2:$S$353)</f>
        <v>0.01891700166</v>
      </c>
    </row>
    <row r="174" ht="14.25" customHeight="1">
      <c r="A174" s="13" t="s">
        <v>59</v>
      </c>
      <c r="B174" s="13" t="s">
        <v>325</v>
      </c>
      <c r="C174" s="13" t="s">
        <v>10</v>
      </c>
      <c r="D174" s="13">
        <v>256.8</v>
      </c>
      <c r="E174" s="13">
        <v>256.8</v>
      </c>
      <c r="F174" s="13">
        <v>215.8</v>
      </c>
      <c r="G174" s="13">
        <v>174.8</v>
      </c>
      <c r="H174" s="13">
        <v>0.0</v>
      </c>
      <c r="I174" s="13">
        <v>0.0</v>
      </c>
      <c r="J174" s="13">
        <v>0.0</v>
      </c>
      <c r="K174" s="13">
        <v>0.0</v>
      </c>
      <c r="L174" s="13">
        <v>0.0</v>
      </c>
      <c r="M174" s="13">
        <v>0.0</v>
      </c>
      <c r="N174" s="13">
        <v>0.0</v>
      </c>
      <c r="O174" s="13">
        <v>0.0</v>
      </c>
      <c r="P174" s="13">
        <v>130.0</v>
      </c>
      <c r="Q174" s="13">
        <v>82.0</v>
      </c>
      <c r="R174" s="13">
        <v>0.63</v>
      </c>
      <c r="S174" s="13">
        <v>1148.0</v>
      </c>
      <c r="T174" s="13">
        <v>10.0</v>
      </c>
      <c r="U174" s="13">
        <v>14.0</v>
      </c>
      <c r="V174" s="13">
        <v>0.0</v>
      </c>
      <c r="W174" s="16">
        <f>M174/SUMIF(Wolf2021FFProjections!$A$2:$A$353,$A174,Wolf2021FFProjections!$M$2:$M$353)</f>
        <v>0</v>
      </c>
      <c r="X174" s="16">
        <f>$N174/SUMIF(Wolf2021FFProjections!$A$2:$A$353,$A174,Wolf2021FFProjections!$N$2:$N$353)</f>
        <v>0</v>
      </c>
      <c r="Y174" s="16">
        <f>$P174/SUMIF(Wolf2021FFProjections!$A$2:$A$353,$A174,Wolf2021FFProjections!$P$2:$P$353)</f>
        <v>0.2495201536</v>
      </c>
      <c r="Z174" s="16">
        <f>$S174/SUMIF(Wolf2021FFProjections!$A$2:$A$353,$A174,Wolf2021FFProjections!$S$2:$S$353)</f>
        <v>0.2714589738</v>
      </c>
    </row>
    <row r="175" ht="14.25" customHeight="1">
      <c r="A175" s="13" t="s">
        <v>59</v>
      </c>
      <c r="B175" s="13" t="s">
        <v>152</v>
      </c>
      <c r="C175" s="13" t="s">
        <v>10</v>
      </c>
      <c r="D175" s="13">
        <v>190.0</v>
      </c>
      <c r="E175" s="13">
        <v>190.0</v>
      </c>
      <c r="F175" s="13">
        <v>157.5</v>
      </c>
      <c r="G175" s="13">
        <v>125.0</v>
      </c>
      <c r="H175" s="13">
        <v>0.0</v>
      </c>
      <c r="I175" s="13">
        <v>0.0</v>
      </c>
      <c r="J175" s="13">
        <v>0.0</v>
      </c>
      <c r="K175" s="13">
        <v>0.0</v>
      </c>
      <c r="L175" s="13">
        <v>0.0</v>
      </c>
      <c r="M175" s="13">
        <v>0.0</v>
      </c>
      <c r="N175" s="13">
        <v>0.0</v>
      </c>
      <c r="O175" s="13">
        <v>0.0</v>
      </c>
      <c r="P175" s="13">
        <v>103.0</v>
      </c>
      <c r="Q175" s="13">
        <v>65.0</v>
      </c>
      <c r="R175" s="13">
        <v>0.63</v>
      </c>
      <c r="S175" s="13">
        <v>890.0</v>
      </c>
      <c r="T175" s="13">
        <v>6.0</v>
      </c>
      <c r="U175" s="13">
        <v>13.7</v>
      </c>
      <c r="V175" s="13">
        <v>0.0</v>
      </c>
      <c r="W175" s="16">
        <f>M175/SUMIF(Wolf2021FFProjections!$A$2:$A$353,$A175,Wolf2021FFProjections!$M$2:$M$353)</f>
        <v>0</v>
      </c>
      <c r="X175" s="16">
        <f>$N175/SUMIF(Wolf2021FFProjections!$A$2:$A$353,$A175,Wolf2021FFProjections!$N$2:$N$353)</f>
        <v>0</v>
      </c>
      <c r="Y175" s="16">
        <f>$P175/SUMIF(Wolf2021FFProjections!$A$2:$A$353,$A175,Wolf2021FFProjections!$P$2:$P$353)</f>
        <v>0.197696737</v>
      </c>
      <c r="Z175" s="16">
        <f>$S175/SUMIF(Wolf2021FFProjections!$A$2:$A$353,$A175,Wolf2021FFProjections!$S$2:$S$353)</f>
        <v>0.2104516434</v>
      </c>
    </row>
    <row r="176" ht="14.25" customHeight="1">
      <c r="A176" s="13" t="s">
        <v>59</v>
      </c>
      <c r="B176" s="13" t="s">
        <v>326</v>
      </c>
      <c r="C176" s="13" t="s">
        <v>10</v>
      </c>
      <c r="D176" s="13">
        <v>82.8</v>
      </c>
      <c r="E176" s="13">
        <v>82.8</v>
      </c>
      <c r="F176" s="13">
        <v>66.8</v>
      </c>
      <c r="G176" s="13">
        <v>50.8</v>
      </c>
      <c r="H176" s="13">
        <v>0.0</v>
      </c>
      <c r="I176" s="13">
        <v>0.0</v>
      </c>
      <c r="J176" s="13">
        <v>0.0</v>
      </c>
      <c r="K176" s="13">
        <v>0.0</v>
      </c>
      <c r="L176" s="13">
        <v>0.0</v>
      </c>
      <c r="M176" s="13">
        <v>0.0</v>
      </c>
      <c r="N176" s="13">
        <v>0.0</v>
      </c>
      <c r="O176" s="13">
        <v>0.0</v>
      </c>
      <c r="P176" s="13">
        <v>49.0</v>
      </c>
      <c r="Q176" s="13">
        <v>32.0</v>
      </c>
      <c r="R176" s="13">
        <v>0.65</v>
      </c>
      <c r="S176" s="13">
        <v>448.0</v>
      </c>
      <c r="T176" s="13">
        <v>1.0</v>
      </c>
      <c r="U176" s="13">
        <v>14.0</v>
      </c>
      <c r="V176" s="13">
        <v>0.0</v>
      </c>
      <c r="W176" s="16">
        <f>M176/SUMIF(Wolf2021FFProjections!$A$2:$A$353,$A176,Wolf2021FFProjections!$M$2:$M$353)</f>
        <v>0</v>
      </c>
      <c r="X176" s="16">
        <f>$N176/SUMIF(Wolf2021FFProjections!$A$2:$A$353,$A176,Wolf2021FFProjections!$N$2:$N$353)</f>
        <v>0</v>
      </c>
      <c r="Y176" s="16">
        <f>$P176/SUMIF(Wolf2021FFProjections!$A$2:$A$353,$A176,Wolf2021FFProjections!$P$2:$P$353)</f>
        <v>0.09404990403</v>
      </c>
      <c r="Z176" s="16">
        <f>$S176/SUMIF(Wolf2021FFProjections!$A$2:$A$353,$A176,Wolf2021FFProjections!$S$2:$S$353)</f>
        <v>0.1059352093</v>
      </c>
    </row>
    <row r="177" ht="14.25" customHeight="1">
      <c r="A177" s="13" t="s">
        <v>59</v>
      </c>
      <c r="B177" s="13" t="s">
        <v>327</v>
      </c>
      <c r="C177" s="13" t="s">
        <v>10</v>
      </c>
      <c r="D177" s="13">
        <v>45.9</v>
      </c>
      <c r="E177" s="13">
        <v>45.9</v>
      </c>
      <c r="F177" s="13">
        <v>36.4</v>
      </c>
      <c r="G177" s="13">
        <v>26.9</v>
      </c>
      <c r="H177" s="13">
        <v>0.0</v>
      </c>
      <c r="I177" s="13">
        <v>0.0</v>
      </c>
      <c r="J177" s="13">
        <v>0.0</v>
      </c>
      <c r="K177" s="13">
        <v>0.0</v>
      </c>
      <c r="L177" s="13">
        <v>0.0</v>
      </c>
      <c r="M177" s="13">
        <v>0.0</v>
      </c>
      <c r="N177" s="13">
        <v>0.0</v>
      </c>
      <c r="O177" s="13">
        <v>0.0</v>
      </c>
      <c r="P177" s="13">
        <v>33.0</v>
      </c>
      <c r="Q177" s="13">
        <v>19.0</v>
      </c>
      <c r="R177" s="13">
        <v>0.57</v>
      </c>
      <c r="S177" s="13">
        <v>209.0</v>
      </c>
      <c r="T177" s="13">
        <v>1.0</v>
      </c>
      <c r="U177" s="13">
        <v>11.0</v>
      </c>
      <c r="V177" s="13">
        <v>4.0</v>
      </c>
      <c r="W177" s="16">
        <f>M177/SUMIF(Wolf2021FFProjections!$A$2:$A$353,$A177,Wolf2021FFProjections!$M$2:$M$353)</f>
        <v>0</v>
      </c>
      <c r="X177" s="16">
        <f>$N177/SUMIF(Wolf2021FFProjections!$A$2:$A$353,$A177,Wolf2021FFProjections!$N$2:$N$353)</f>
        <v>0</v>
      </c>
      <c r="Y177" s="16">
        <f>$P177/SUMIF(Wolf2021FFProjections!$A$2:$A$353,$A177,Wolf2021FFProjections!$P$2:$P$353)</f>
        <v>0.06333973129</v>
      </c>
      <c r="Z177" s="16">
        <f>$S177/SUMIF(Wolf2021FFProjections!$A$2:$A$353,$A177,Wolf2021FFProjections!$S$2:$S$353)</f>
        <v>0.04942066682</v>
      </c>
    </row>
    <row r="178" ht="14.25" customHeight="1">
      <c r="A178" s="13" t="s">
        <v>61</v>
      </c>
      <c r="B178" s="13" t="s">
        <v>328</v>
      </c>
      <c r="C178" s="13" t="s">
        <v>28</v>
      </c>
      <c r="D178" s="13">
        <v>319.9</v>
      </c>
      <c r="E178" s="13">
        <v>377.9</v>
      </c>
      <c r="F178" s="13">
        <v>319.9</v>
      </c>
      <c r="G178" s="13">
        <v>319.9</v>
      </c>
      <c r="H178" s="13">
        <v>584.0</v>
      </c>
      <c r="I178" s="13">
        <v>388.0</v>
      </c>
      <c r="J178" s="13">
        <v>4242.0</v>
      </c>
      <c r="K178" s="13">
        <v>29.0</v>
      </c>
      <c r="L178" s="13">
        <v>11.0</v>
      </c>
      <c r="M178" s="13">
        <v>29.0</v>
      </c>
      <c r="N178" s="13">
        <v>78.0</v>
      </c>
      <c r="O178" s="13">
        <v>1.0</v>
      </c>
      <c r="P178" s="13">
        <v>0.0</v>
      </c>
      <c r="Q178" s="13">
        <v>0.0</v>
      </c>
      <c r="R178" s="13">
        <v>0.0</v>
      </c>
      <c r="S178" s="13">
        <v>0.0</v>
      </c>
      <c r="T178" s="13">
        <v>0.0</v>
      </c>
      <c r="U178" s="13">
        <v>0.0</v>
      </c>
      <c r="V178" s="13">
        <v>2.7</v>
      </c>
      <c r="W178" s="16">
        <f>M178/SUMIF(Wolf2021FFProjections!$A$2:$A$353,$A178,Wolf2021FFProjections!$M$2:$M$353)</f>
        <v>0.06971153846</v>
      </c>
      <c r="X178" s="16">
        <f>$N178/SUMIF(Wolf2021FFProjections!$A$2:$A$353,$A178,Wolf2021FFProjections!$N$2:$N$353)</f>
        <v>0.04802955665</v>
      </c>
      <c r="Y178" s="16">
        <f>$P178/SUMIF(Wolf2021FFProjections!$A$2:$A$353,$A178,Wolf2021FFProjections!$P$2:$P$353)</f>
        <v>0</v>
      </c>
      <c r="Z178" s="16">
        <f>$S178/SUMIF(Wolf2021FFProjections!$A$2:$A$353,$A178,Wolf2021FFProjections!$S$2:$S$353)</f>
        <v>0</v>
      </c>
    </row>
    <row r="179" ht="14.25" customHeight="1">
      <c r="A179" s="13" t="s">
        <v>61</v>
      </c>
      <c r="B179" s="13" t="s">
        <v>329</v>
      </c>
      <c r="C179" s="13" t="s">
        <v>28</v>
      </c>
      <c r="D179" s="13">
        <v>8.35</v>
      </c>
      <c r="E179" s="13">
        <v>10.35</v>
      </c>
      <c r="F179" s="13">
        <v>8.35</v>
      </c>
      <c r="G179" s="13">
        <v>8.35</v>
      </c>
      <c r="H179" s="13">
        <v>12.0</v>
      </c>
      <c r="I179" s="13">
        <v>8.0</v>
      </c>
      <c r="J179" s="13">
        <v>87.0</v>
      </c>
      <c r="K179" s="13">
        <v>1.0</v>
      </c>
      <c r="L179" s="13">
        <v>0.0</v>
      </c>
      <c r="M179" s="13">
        <v>0.0</v>
      </c>
      <c r="N179" s="13">
        <v>0.0</v>
      </c>
      <c r="O179" s="13">
        <v>0.0</v>
      </c>
      <c r="P179" s="13">
        <v>0.0</v>
      </c>
      <c r="Q179" s="13">
        <v>0.0</v>
      </c>
      <c r="R179" s="13">
        <v>0.0</v>
      </c>
      <c r="S179" s="13">
        <v>0.0</v>
      </c>
      <c r="T179" s="13">
        <v>0.0</v>
      </c>
      <c r="U179" s="13">
        <v>0.0</v>
      </c>
      <c r="V179" s="13">
        <v>0.0</v>
      </c>
      <c r="W179" s="16">
        <f>M179/SUMIF(Wolf2021FFProjections!$A$2:$A$353,$A179,Wolf2021FFProjections!$M$2:$M$353)</f>
        <v>0</v>
      </c>
      <c r="X179" s="16">
        <f>$N179/SUMIF(Wolf2021FFProjections!$A$2:$A$353,$A179,Wolf2021FFProjections!$N$2:$N$353)</f>
        <v>0</v>
      </c>
      <c r="Y179" s="16">
        <f>$P179/SUMIF(Wolf2021FFProjections!$A$2:$A$353,$A179,Wolf2021FFProjections!$P$2:$P$353)</f>
        <v>0</v>
      </c>
      <c r="Z179" s="16">
        <f>$S179/SUMIF(Wolf2021FFProjections!$A$2:$A$353,$A179,Wolf2021FFProjections!$S$2:$S$353)</f>
        <v>0</v>
      </c>
    </row>
    <row r="180" ht="14.25" customHeight="1">
      <c r="A180" s="13" t="s">
        <v>61</v>
      </c>
      <c r="B180" s="13" t="s">
        <v>60</v>
      </c>
      <c r="C180" s="13" t="s">
        <v>13</v>
      </c>
      <c r="D180" s="13">
        <v>257.6</v>
      </c>
      <c r="E180" s="13">
        <v>257.6</v>
      </c>
      <c r="F180" s="13">
        <v>220.6</v>
      </c>
      <c r="G180" s="13">
        <v>183.6</v>
      </c>
      <c r="H180" s="13">
        <v>0.0</v>
      </c>
      <c r="I180" s="13">
        <v>0.0</v>
      </c>
      <c r="J180" s="13">
        <v>0.0</v>
      </c>
      <c r="K180" s="13">
        <v>0.0</v>
      </c>
      <c r="L180" s="13">
        <v>0.0</v>
      </c>
      <c r="M180" s="13">
        <v>202.0</v>
      </c>
      <c r="N180" s="13">
        <v>808.0</v>
      </c>
      <c r="O180" s="13">
        <v>5.0</v>
      </c>
      <c r="P180" s="13">
        <v>95.0</v>
      </c>
      <c r="Q180" s="13">
        <v>74.0</v>
      </c>
      <c r="R180" s="13">
        <v>0.78</v>
      </c>
      <c r="S180" s="13">
        <v>548.0</v>
      </c>
      <c r="T180" s="13">
        <v>3.0</v>
      </c>
      <c r="U180" s="13">
        <v>7.4</v>
      </c>
      <c r="V180" s="13">
        <v>4.0</v>
      </c>
      <c r="W180" s="16">
        <f>M180/SUMIF(Wolf2021FFProjections!$A$2:$A$353,$A180,Wolf2021FFProjections!$M$2:$M$353)</f>
        <v>0.4855769231</v>
      </c>
      <c r="X180" s="16">
        <f>$N180/SUMIF(Wolf2021FFProjections!$A$2:$A$353,$A180,Wolf2021FFProjections!$N$2:$N$353)</f>
        <v>0.4975369458</v>
      </c>
      <c r="Y180" s="16">
        <f>$P180/SUMIF(Wolf2021FFProjections!$A$2:$A$353,$A180,Wolf2021FFProjections!$P$2:$P$353)</f>
        <v>0.1663747811</v>
      </c>
      <c r="Z180" s="16">
        <f>$S180/SUMIF(Wolf2021FFProjections!$A$2:$A$353,$A180,Wolf2021FFProjections!$S$2:$S$353)</f>
        <v>0.1309125657</v>
      </c>
    </row>
    <row r="181" ht="14.25" customHeight="1">
      <c r="A181" s="13" t="s">
        <v>61</v>
      </c>
      <c r="B181" s="13" t="s">
        <v>190</v>
      </c>
      <c r="C181" s="13" t="s">
        <v>13</v>
      </c>
      <c r="D181" s="13">
        <v>126.0</v>
      </c>
      <c r="E181" s="13">
        <v>126.0</v>
      </c>
      <c r="F181" s="13">
        <v>117.0</v>
      </c>
      <c r="G181" s="13">
        <v>108.0</v>
      </c>
      <c r="H181" s="13">
        <v>0.0</v>
      </c>
      <c r="I181" s="13">
        <v>0.0</v>
      </c>
      <c r="J181" s="13">
        <v>0.0</v>
      </c>
      <c r="K181" s="13">
        <v>0.0</v>
      </c>
      <c r="L181" s="13">
        <v>0.0</v>
      </c>
      <c r="M181" s="13">
        <v>168.0</v>
      </c>
      <c r="N181" s="13">
        <v>672.0</v>
      </c>
      <c r="O181" s="13">
        <v>5.0</v>
      </c>
      <c r="P181" s="13">
        <v>24.0</v>
      </c>
      <c r="Q181" s="13">
        <v>18.0</v>
      </c>
      <c r="R181" s="13">
        <v>0.75</v>
      </c>
      <c r="S181" s="13">
        <v>108.0</v>
      </c>
      <c r="T181" s="13">
        <v>0.0</v>
      </c>
      <c r="U181" s="13">
        <v>6.0</v>
      </c>
      <c r="V181" s="13">
        <v>4.0</v>
      </c>
      <c r="W181" s="16">
        <f>M181/SUMIF(Wolf2021FFProjections!$A$2:$A$353,$A181,Wolf2021FFProjections!$M$2:$M$353)</f>
        <v>0.4038461538</v>
      </c>
      <c r="X181" s="16">
        <f>$N181/SUMIF(Wolf2021FFProjections!$A$2:$A$353,$A181,Wolf2021FFProjections!$N$2:$N$353)</f>
        <v>0.4137931034</v>
      </c>
      <c r="Y181" s="16">
        <f>$P181/SUMIF(Wolf2021FFProjections!$A$2:$A$353,$A181,Wolf2021FFProjections!$P$2:$P$353)</f>
        <v>0.04203152364</v>
      </c>
      <c r="Z181" s="16">
        <f>$S181/SUMIF(Wolf2021FFProjections!$A$2:$A$353,$A181,Wolf2021FFProjections!$S$2:$S$353)</f>
        <v>0.02580028667</v>
      </c>
    </row>
    <row r="182" ht="14.25" customHeight="1">
      <c r="A182" s="13" t="s">
        <v>61</v>
      </c>
      <c r="B182" s="13" t="s">
        <v>330</v>
      </c>
      <c r="C182" s="13" t="s">
        <v>13</v>
      </c>
      <c r="D182" s="13">
        <v>13.0</v>
      </c>
      <c r="E182" s="13">
        <v>13.0</v>
      </c>
      <c r="F182" s="13">
        <v>11.0</v>
      </c>
      <c r="G182" s="13">
        <v>9.0</v>
      </c>
      <c r="H182" s="13">
        <v>0.0</v>
      </c>
      <c r="I182" s="13">
        <v>0.0</v>
      </c>
      <c r="J182" s="13">
        <v>0.0</v>
      </c>
      <c r="K182" s="13">
        <v>0.0</v>
      </c>
      <c r="L182" s="13">
        <v>0.0</v>
      </c>
      <c r="M182" s="13">
        <v>17.0</v>
      </c>
      <c r="N182" s="13">
        <v>66.0</v>
      </c>
      <c r="O182" s="13">
        <v>0.0</v>
      </c>
      <c r="P182" s="13">
        <v>6.0</v>
      </c>
      <c r="Q182" s="13">
        <v>4.0</v>
      </c>
      <c r="R182" s="13">
        <v>0.67</v>
      </c>
      <c r="S182" s="13">
        <v>24.0</v>
      </c>
      <c r="T182" s="13">
        <v>0.0</v>
      </c>
      <c r="U182" s="13">
        <v>6.0</v>
      </c>
      <c r="V182" s="13">
        <v>3.9</v>
      </c>
      <c r="W182" s="16">
        <f>M182/SUMIF(Wolf2021FFProjections!$A$2:$A$353,$A182,Wolf2021FFProjections!$M$2:$M$353)</f>
        <v>0.04086538462</v>
      </c>
      <c r="X182" s="16">
        <f>$N182/SUMIF(Wolf2021FFProjections!$A$2:$A$353,$A182,Wolf2021FFProjections!$N$2:$N$353)</f>
        <v>0.04064039409</v>
      </c>
      <c r="Y182" s="16">
        <f>$P182/SUMIF(Wolf2021FFProjections!$A$2:$A$353,$A182,Wolf2021FFProjections!$P$2:$P$353)</f>
        <v>0.01050788091</v>
      </c>
      <c r="Z182" s="16">
        <f>$S182/SUMIF(Wolf2021FFProjections!$A$2:$A$353,$A182,Wolf2021FFProjections!$S$2:$S$353)</f>
        <v>0.005733397038</v>
      </c>
    </row>
    <row r="183" ht="14.25" customHeight="1">
      <c r="A183" s="13" t="s">
        <v>61</v>
      </c>
      <c r="B183" s="13" t="s">
        <v>331</v>
      </c>
      <c r="C183" s="13" t="s">
        <v>31</v>
      </c>
      <c r="D183" s="13">
        <v>153.8</v>
      </c>
      <c r="E183" s="13">
        <v>153.8</v>
      </c>
      <c r="F183" s="13">
        <v>123.3</v>
      </c>
      <c r="G183" s="13">
        <v>92.8</v>
      </c>
      <c r="H183" s="13">
        <v>0.0</v>
      </c>
      <c r="I183" s="13">
        <v>0.0</v>
      </c>
      <c r="J183" s="13">
        <v>0.0</v>
      </c>
      <c r="K183" s="13">
        <v>0.0</v>
      </c>
      <c r="L183" s="13">
        <v>0.0</v>
      </c>
      <c r="M183" s="13">
        <v>0.0</v>
      </c>
      <c r="N183" s="13">
        <v>0.0</v>
      </c>
      <c r="O183" s="13">
        <v>0.0</v>
      </c>
      <c r="P183" s="13">
        <v>89.0</v>
      </c>
      <c r="Q183" s="13">
        <v>61.0</v>
      </c>
      <c r="R183" s="13">
        <v>0.69</v>
      </c>
      <c r="S183" s="13">
        <v>628.0</v>
      </c>
      <c r="T183" s="13">
        <v>5.0</v>
      </c>
      <c r="U183" s="13">
        <v>10.3</v>
      </c>
      <c r="V183" s="13">
        <v>0.0</v>
      </c>
      <c r="W183" s="16">
        <f>M183/SUMIF(Wolf2021FFProjections!$A$2:$A$353,$A183,Wolf2021FFProjections!$M$2:$M$353)</f>
        <v>0</v>
      </c>
      <c r="X183" s="16">
        <f>$N183/SUMIF(Wolf2021FFProjections!$A$2:$A$353,$A183,Wolf2021FFProjections!$N$2:$N$353)</f>
        <v>0</v>
      </c>
      <c r="Y183" s="16">
        <f>$P183/SUMIF(Wolf2021FFProjections!$A$2:$A$353,$A183,Wolf2021FFProjections!$P$2:$P$353)</f>
        <v>0.1558669002</v>
      </c>
      <c r="Z183" s="16">
        <f>$S183/SUMIF(Wolf2021FFProjections!$A$2:$A$353,$A183,Wolf2021FFProjections!$S$2:$S$353)</f>
        <v>0.1500238892</v>
      </c>
    </row>
    <row r="184" ht="14.25" customHeight="1">
      <c r="A184" s="13" t="s">
        <v>61</v>
      </c>
      <c r="B184" s="13" t="s">
        <v>332</v>
      </c>
      <c r="C184" s="13" t="s">
        <v>31</v>
      </c>
      <c r="D184" s="13">
        <v>32.0</v>
      </c>
      <c r="E184" s="13">
        <v>32.0</v>
      </c>
      <c r="F184" s="13">
        <v>25.5</v>
      </c>
      <c r="G184" s="13">
        <v>19.0</v>
      </c>
      <c r="H184" s="13">
        <v>0.0</v>
      </c>
      <c r="I184" s="13">
        <v>0.0</v>
      </c>
      <c r="J184" s="13">
        <v>0.0</v>
      </c>
      <c r="K184" s="13">
        <v>0.0</v>
      </c>
      <c r="L184" s="13">
        <v>0.0</v>
      </c>
      <c r="M184" s="13">
        <v>0.0</v>
      </c>
      <c r="N184" s="13">
        <v>0.0</v>
      </c>
      <c r="O184" s="13">
        <v>0.0</v>
      </c>
      <c r="P184" s="13">
        <v>18.0</v>
      </c>
      <c r="Q184" s="13">
        <v>13.0</v>
      </c>
      <c r="R184" s="13">
        <v>0.72</v>
      </c>
      <c r="S184" s="13">
        <v>130.0</v>
      </c>
      <c r="T184" s="13">
        <v>1.0</v>
      </c>
      <c r="U184" s="13">
        <v>10.0</v>
      </c>
      <c r="V184" s="13">
        <v>0.0</v>
      </c>
      <c r="W184" s="16">
        <f>M184/SUMIF(Wolf2021FFProjections!$A$2:$A$353,$A184,Wolf2021FFProjections!$M$2:$M$353)</f>
        <v>0</v>
      </c>
      <c r="X184" s="16">
        <f>$N184/SUMIF(Wolf2021FFProjections!$A$2:$A$353,$A184,Wolf2021FFProjections!$N$2:$N$353)</f>
        <v>0</v>
      </c>
      <c r="Y184" s="16">
        <f>$P184/SUMIF(Wolf2021FFProjections!$A$2:$A$353,$A184,Wolf2021FFProjections!$P$2:$P$353)</f>
        <v>0.03152364273</v>
      </c>
      <c r="Z184" s="16">
        <f>$S184/SUMIF(Wolf2021FFProjections!$A$2:$A$353,$A184,Wolf2021FFProjections!$S$2:$S$353)</f>
        <v>0.03105590062</v>
      </c>
    </row>
    <row r="185" ht="14.25" customHeight="1">
      <c r="A185" s="13" t="s">
        <v>61</v>
      </c>
      <c r="B185" s="13" t="s">
        <v>333</v>
      </c>
      <c r="C185" s="13" t="s">
        <v>10</v>
      </c>
      <c r="D185" s="13">
        <v>253.0</v>
      </c>
      <c r="E185" s="13">
        <v>253.0</v>
      </c>
      <c r="F185" s="13">
        <v>206.5</v>
      </c>
      <c r="G185" s="13">
        <v>160.0</v>
      </c>
      <c r="H185" s="13">
        <v>0.0</v>
      </c>
      <c r="I185" s="13">
        <v>0.0</v>
      </c>
      <c r="J185" s="13">
        <v>0.0</v>
      </c>
      <c r="K185" s="13">
        <v>0.0</v>
      </c>
      <c r="L185" s="13">
        <v>0.0</v>
      </c>
      <c r="M185" s="13">
        <v>0.0</v>
      </c>
      <c r="N185" s="13">
        <v>0.0</v>
      </c>
      <c r="O185" s="13">
        <v>0.0</v>
      </c>
      <c r="P185" s="13">
        <v>131.0</v>
      </c>
      <c r="Q185" s="13">
        <v>93.0</v>
      </c>
      <c r="R185" s="13">
        <v>0.71</v>
      </c>
      <c r="S185" s="13">
        <v>1060.0</v>
      </c>
      <c r="T185" s="13">
        <v>9.0</v>
      </c>
      <c r="U185" s="13">
        <v>11.4</v>
      </c>
      <c r="V185" s="13">
        <v>0.0</v>
      </c>
      <c r="W185" s="16">
        <f>M185/SUMIF(Wolf2021FFProjections!$A$2:$A$353,$A185,Wolf2021FFProjections!$M$2:$M$353)</f>
        <v>0</v>
      </c>
      <c r="X185" s="16">
        <f>$N185/SUMIF(Wolf2021FFProjections!$A$2:$A$353,$A185,Wolf2021FFProjections!$N$2:$N$353)</f>
        <v>0</v>
      </c>
      <c r="Y185" s="16">
        <f>$P185/SUMIF(Wolf2021FFProjections!$A$2:$A$353,$A185,Wolf2021FFProjections!$P$2:$P$353)</f>
        <v>0.2294220665</v>
      </c>
      <c r="Z185" s="16">
        <f>$S185/SUMIF(Wolf2021FFProjections!$A$2:$A$353,$A185,Wolf2021FFProjections!$S$2:$S$353)</f>
        <v>0.2532250358</v>
      </c>
    </row>
    <row r="186" ht="14.25" customHeight="1">
      <c r="A186" s="13" t="s">
        <v>61</v>
      </c>
      <c r="B186" s="13" t="s">
        <v>334</v>
      </c>
      <c r="C186" s="13" t="s">
        <v>10</v>
      </c>
      <c r="D186" s="13">
        <v>133.1</v>
      </c>
      <c r="E186" s="13">
        <v>133.1</v>
      </c>
      <c r="F186" s="13">
        <v>111.1</v>
      </c>
      <c r="G186" s="13">
        <v>89.1</v>
      </c>
      <c r="H186" s="13">
        <v>0.0</v>
      </c>
      <c r="I186" s="13">
        <v>0.0</v>
      </c>
      <c r="J186" s="13">
        <v>0.0</v>
      </c>
      <c r="K186" s="13">
        <v>0.0</v>
      </c>
      <c r="L186" s="13">
        <v>0.0</v>
      </c>
      <c r="M186" s="13">
        <v>0.0</v>
      </c>
      <c r="N186" s="13">
        <v>0.0</v>
      </c>
      <c r="O186" s="13">
        <v>0.0</v>
      </c>
      <c r="P186" s="13">
        <v>77.0</v>
      </c>
      <c r="Q186" s="13">
        <v>44.0</v>
      </c>
      <c r="R186" s="13">
        <v>0.57</v>
      </c>
      <c r="S186" s="13">
        <v>651.0</v>
      </c>
      <c r="T186" s="13">
        <v>4.0</v>
      </c>
      <c r="U186" s="13">
        <v>14.8</v>
      </c>
      <c r="V186" s="13">
        <v>0.0</v>
      </c>
      <c r="W186" s="16">
        <f>M186/SUMIF(Wolf2021FFProjections!$A$2:$A$353,$A186,Wolf2021FFProjections!$M$2:$M$353)</f>
        <v>0</v>
      </c>
      <c r="X186" s="16">
        <f>$N186/SUMIF(Wolf2021FFProjections!$A$2:$A$353,$A186,Wolf2021FFProjections!$N$2:$N$353)</f>
        <v>0</v>
      </c>
      <c r="Y186" s="16">
        <f>$P186/SUMIF(Wolf2021FFProjections!$A$2:$A$353,$A186,Wolf2021FFProjections!$P$2:$P$353)</f>
        <v>0.1348511384</v>
      </c>
      <c r="Z186" s="16">
        <f>$S186/SUMIF(Wolf2021FFProjections!$A$2:$A$353,$A186,Wolf2021FFProjections!$S$2:$S$353)</f>
        <v>0.1555183946</v>
      </c>
    </row>
    <row r="187" ht="14.25" customHeight="1">
      <c r="A187" s="13" t="s">
        <v>61</v>
      </c>
      <c r="B187" s="13" t="s">
        <v>335</v>
      </c>
      <c r="C187" s="13" t="s">
        <v>10</v>
      </c>
      <c r="D187" s="13">
        <v>165.1</v>
      </c>
      <c r="E187" s="13">
        <v>165.1</v>
      </c>
      <c r="F187" s="13">
        <v>138.1</v>
      </c>
      <c r="G187" s="13">
        <v>111.1</v>
      </c>
      <c r="H187" s="13">
        <v>0.0</v>
      </c>
      <c r="I187" s="13">
        <v>0.0</v>
      </c>
      <c r="J187" s="13">
        <v>0.0</v>
      </c>
      <c r="K187" s="13">
        <v>0.0</v>
      </c>
      <c r="L187" s="13">
        <v>0.0</v>
      </c>
      <c r="M187" s="13">
        <v>0.0</v>
      </c>
      <c r="N187" s="13">
        <v>0.0</v>
      </c>
      <c r="O187" s="13">
        <v>0.0</v>
      </c>
      <c r="P187" s="13">
        <v>95.0</v>
      </c>
      <c r="Q187" s="13">
        <v>54.0</v>
      </c>
      <c r="R187" s="13">
        <v>0.57</v>
      </c>
      <c r="S187" s="13">
        <v>751.0</v>
      </c>
      <c r="T187" s="13">
        <v>6.0</v>
      </c>
      <c r="U187" s="13">
        <v>13.9</v>
      </c>
      <c r="V187" s="13">
        <v>0.0</v>
      </c>
      <c r="W187" s="16">
        <f>M187/SUMIF(Wolf2021FFProjections!$A$2:$A$353,$A187,Wolf2021FFProjections!$M$2:$M$353)</f>
        <v>0</v>
      </c>
      <c r="X187" s="16">
        <f>$N187/SUMIF(Wolf2021FFProjections!$A$2:$A$353,$A187,Wolf2021FFProjections!$N$2:$N$353)</f>
        <v>0</v>
      </c>
      <c r="Y187" s="16">
        <f>$P187/SUMIF(Wolf2021FFProjections!$A$2:$A$353,$A187,Wolf2021FFProjections!$P$2:$P$353)</f>
        <v>0.1663747811</v>
      </c>
      <c r="Z187" s="16">
        <f>$S187/SUMIF(Wolf2021FFProjections!$A$2:$A$353,$A187,Wolf2021FFProjections!$S$2:$S$353)</f>
        <v>0.179407549</v>
      </c>
    </row>
    <row r="188" ht="14.25" customHeight="1">
      <c r="A188" s="13" t="s">
        <v>61</v>
      </c>
      <c r="B188" s="13" t="s">
        <v>336</v>
      </c>
      <c r="C188" s="13" t="s">
        <v>10</v>
      </c>
      <c r="D188" s="13">
        <v>61.6</v>
      </c>
      <c r="E188" s="13">
        <v>61.6</v>
      </c>
      <c r="F188" s="13">
        <v>51.1</v>
      </c>
      <c r="G188" s="13">
        <v>40.6</v>
      </c>
      <c r="H188" s="13">
        <v>0.0</v>
      </c>
      <c r="I188" s="13">
        <v>0.0</v>
      </c>
      <c r="J188" s="13">
        <v>0.0</v>
      </c>
      <c r="K188" s="13">
        <v>0.0</v>
      </c>
      <c r="L188" s="13">
        <v>0.0</v>
      </c>
      <c r="M188" s="13">
        <v>0.0</v>
      </c>
      <c r="N188" s="13">
        <v>0.0</v>
      </c>
      <c r="O188" s="13">
        <v>0.0</v>
      </c>
      <c r="P188" s="13">
        <v>36.0</v>
      </c>
      <c r="Q188" s="13">
        <v>21.0</v>
      </c>
      <c r="R188" s="13">
        <v>0.58</v>
      </c>
      <c r="S188" s="13">
        <v>286.0</v>
      </c>
      <c r="T188" s="13">
        <v>2.0</v>
      </c>
      <c r="U188" s="13">
        <v>13.6</v>
      </c>
      <c r="V188" s="13">
        <v>7.0</v>
      </c>
      <c r="W188" s="16">
        <f>M188/SUMIF(Wolf2021FFProjections!$A$2:$A$353,$A188,Wolf2021FFProjections!$M$2:$M$353)</f>
        <v>0</v>
      </c>
      <c r="X188" s="16">
        <f>$N188/SUMIF(Wolf2021FFProjections!$A$2:$A$353,$A188,Wolf2021FFProjections!$N$2:$N$353)</f>
        <v>0</v>
      </c>
      <c r="Y188" s="16">
        <f>$P188/SUMIF(Wolf2021FFProjections!$A$2:$A$353,$A188,Wolf2021FFProjections!$P$2:$P$353)</f>
        <v>0.06304728546</v>
      </c>
      <c r="Z188" s="16">
        <f>$S188/SUMIF(Wolf2021FFProjections!$A$2:$A$353,$A188,Wolf2021FFProjections!$S$2:$S$353)</f>
        <v>0.06832298137</v>
      </c>
    </row>
    <row r="189" ht="14.25" customHeight="1">
      <c r="A189" s="13" t="s">
        <v>21</v>
      </c>
      <c r="B189" s="13" t="s">
        <v>337</v>
      </c>
      <c r="C189" s="13" t="s">
        <v>28</v>
      </c>
      <c r="D189" s="13">
        <v>305.45</v>
      </c>
      <c r="E189" s="13">
        <v>355.45</v>
      </c>
      <c r="F189" s="13">
        <v>305.45</v>
      </c>
      <c r="G189" s="13">
        <v>305.45</v>
      </c>
      <c r="H189" s="13">
        <v>494.0</v>
      </c>
      <c r="I189" s="13">
        <v>328.0</v>
      </c>
      <c r="J189" s="13">
        <v>3699.0</v>
      </c>
      <c r="K189" s="13">
        <v>25.0</v>
      </c>
      <c r="L189" s="13">
        <v>14.0</v>
      </c>
      <c r="M189" s="13">
        <v>48.0</v>
      </c>
      <c r="N189" s="13">
        <v>245.0</v>
      </c>
      <c r="O189" s="13">
        <v>4.0</v>
      </c>
      <c r="P189" s="13">
        <v>0.0</v>
      </c>
      <c r="Q189" s="13">
        <v>0.0</v>
      </c>
      <c r="R189" s="13">
        <v>0.0</v>
      </c>
      <c r="S189" s="13">
        <v>0.0</v>
      </c>
      <c r="T189" s="13">
        <v>0.0</v>
      </c>
      <c r="U189" s="13">
        <v>0.0</v>
      </c>
      <c r="V189" s="13">
        <v>5.1</v>
      </c>
      <c r="W189" s="16">
        <f>M189/SUMIF(Wolf2021FFProjections!$A$2:$A$353,$A189,Wolf2021FFProjections!$M$2:$M$353)</f>
        <v>0.09056603774</v>
      </c>
      <c r="X189" s="16">
        <f>$N189/SUMIF(Wolf2021FFProjections!$A$2:$A$353,$A189,Wolf2021FFProjections!$N$2:$N$353)</f>
        <v>0.1004922067</v>
      </c>
      <c r="Y189" s="16">
        <f>$P189/SUMIF(Wolf2021FFProjections!$A$2:$A$353,$A189,Wolf2021FFProjections!$P$2:$P$353)</f>
        <v>0</v>
      </c>
      <c r="Z189" s="16">
        <f>$S189/SUMIF(Wolf2021FFProjections!$A$2:$A$353,$A189,Wolf2021FFProjections!$S$2:$S$353)</f>
        <v>0</v>
      </c>
    </row>
    <row r="190" ht="14.25" customHeight="1">
      <c r="A190" s="13" t="s">
        <v>21</v>
      </c>
      <c r="B190" s="13" t="s">
        <v>338</v>
      </c>
      <c r="C190" s="13" t="s">
        <v>28</v>
      </c>
      <c r="D190" s="13">
        <v>29.35</v>
      </c>
      <c r="E190" s="13">
        <v>31.35</v>
      </c>
      <c r="F190" s="13">
        <v>29.35</v>
      </c>
      <c r="G190" s="13">
        <v>29.35</v>
      </c>
      <c r="H190" s="13">
        <v>21.0</v>
      </c>
      <c r="I190" s="13">
        <v>12.0</v>
      </c>
      <c r="J190" s="13">
        <v>135.0</v>
      </c>
      <c r="K190" s="13">
        <v>1.0</v>
      </c>
      <c r="L190" s="13">
        <v>0.0</v>
      </c>
      <c r="M190" s="13">
        <v>11.0</v>
      </c>
      <c r="N190" s="13">
        <v>66.0</v>
      </c>
      <c r="O190" s="13">
        <v>2.0</v>
      </c>
      <c r="P190" s="13">
        <v>0.0</v>
      </c>
      <c r="Q190" s="13">
        <v>0.0</v>
      </c>
      <c r="R190" s="13">
        <v>0.0</v>
      </c>
      <c r="S190" s="13">
        <v>0.0</v>
      </c>
      <c r="T190" s="13">
        <v>0.0</v>
      </c>
      <c r="U190" s="13">
        <v>0.0</v>
      </c>
      <c r="V190" s="13">
        <v>6.0</v>
      </c>
      <c r="W190" s="16">
        <f>M190/SUMIF(Wolf2021FFProjections!$A$2:$A$353,$A190,Wolf2021FFProjections!$M$2:$M$353)</f>
        <v>0.02075471698</v>
      </c>
      <c r="X190" s="16">
        <f>$N190/SUMIF(Wolf2021FFProjections!$A$2:$A$353,$A190,Wolf2021FFProjections!$N$2:$N$353)</f>
        <v>0.02707136998</v>
      </c>
      <c r="Y190" s="16">
        <f>$P190/SUMIF(Wolf2021FFProjections!$A$2:$A$353,$A190,Wolf2021FFProjections!$P$2:$P$353)</f>
        <v>0</v>
      </c>
      <c r="Z190" s="16">
        <f>$S190/SUMIF(Wolf2021FFProjections!$A$2:$A$353,$A190,Wolf2021FFProjections!$S$2:$S$353)</f>
        <v>0</v>
      </c>
    </row>
    <row r="191" ht="14.25" customHeight="1">
      <c r="A191" s="13" t="s">
        <v>21</v>
      </c>
      <c r="B191" s="13" t="s">
        <v>20</v>
      </c>
      <c r="C191" s="13" t="s">
        <v>13</v>
      </c>
      <c r="D191" s="13">
        <v>299.7</v>
      </c>
      <c r="E191" s="13">
        <v>299.7</v>
      </c>
      <c r="F191" s="13">
        <v>290.2</v>
      </c>
      <c r="G191" s="13">
        <v>280.7</v>
      </c>
      <c r="H191" s="13">
        <v>0.0</v>
      </c>
      <c r="I191" s="13">
        <v>0.0</v>
      </c>
      <c r="J191" s="13">
        <v>0.0</v>
      </c>
      <c r="K191" s="13">
        <v>0.0</v>
      </c>
      <c r="L191" s="13">
        <v>0.0</v>
      </c>
      <c r="M191" s="13">
        <v>353.0</v>
      </c>
      <c r="N191" s="13">
        <v>1624.0</v>
      </c>
      <c r="O191" s="13">
        <v>16.0</v>
      </c>
      <c r="P191" s="13">
        <v>26.0</v>
      </c>
      <c r="Q191" s="13">
        <v>19.0</v>
      </c>
      <c r="R191" s="13">
        <v>0.74</v>
      </c>
      <c r="S191" s="13">
        <v>163.0</v>
      </c>
      <c r="T191" s="13">
        <v>1.0</v>
      </c>
      <c r="U191" s="13">
        <v>8.6</v>
      </c>
      <c r="V191" s="13">
        <v>4.6</v>
      </c>
      <c r="W191" s="16">
        <f>M191/SUMIF(Wolf2021FFProjections!$A$2:$A$353,$A191,Wolf2021FFProjections!$M$2:$M$353)</f>
        <v>0.6660377358</v>
      </c>
      <c r="X191" s="16">
        <f>$N191/SUMIF(Wolf2021FFProjections!$A$2:$A$353,$A191,Wolf2021FFProjections!$N$2:$N$353)</f>
        <v>0.6661197703</v>
      </c>
      <c r="Y191" s="16">
        <f>$P191/SUMIF(Wolf2021FFProjections!$A$2:$A$353,$A191,Wolf2021FFProjections!$P$2:$P$353)</f>
        <v>0.05263157895</v>
      </c>
      <c r="Z191" s="16">
        <f>$S191/SUMIF(Wolf2021FFProjections!$A$2:$A$353,$A191,Wolf2021FFProjections!$S$2:$S$353)</f>
        <v>0.04353632479</v>
      </c>
    </row>
    <row r="192" ht="14.25" customHeight="1">
      <c r="A192" s="13" t="s">
        <v>21</v>
      </c>
      <c r="B192" s="13" t="s">
        <v>339</v>
      </c>
      <c r="C192" s="13" t="s">
        <v>13</v>
      </c>
      <c r="D192" s="13">
        <v>20.6</v>
      </c>
      <c r="E192" s="13">
        <v>20.6</v>
      </c>
      <c r="F192" s="13">
        <v>18.6</v>
      </c>
      <c r="G192" s="13">
        <v>16.6</v>
      </c>
      <c r="H192" s="13">
        <v>0.0</v>
      </c>
      <c r="I192" s="13">
        <v>0.0</v>
      </c>
      <c r="J192" s="13">
        <v>0.0</v>
      </c>
      <c r="K192" s="13">
        <v>0.0</v>
      </c>
      <c r="L192" s="13">
        <v>0.0</v>
      </c>
      <c r="M192" s="13">
        <v>32.0</v>
      </c>
      <c r="N192" s="13">
        <v>138.0</v>
      </c>
      <c r="O192" s="13">
        <v>0.0</v>
      </c>
      <c r="P192" s="13">
        <v>5.0</v>
      </c>
      <c r="Q192" s="13">
        <v>4.0</v>
      </c>
      <c r="R192" s="13">
        <v>0.7</v>
      </c>
      <c r="S192" s="13">
        <v>28.0</v>
      </c>
      <c r="T192" s="13">
        <v>0.0</v>
      </c>
      <c r="U192" s="13">
        <v>7.0</v>
      </c>
      <c r="V192" s="13">
        <v>4.3</v>
      </c>
      <c r="W192" s="16">
        <f>M192/SUMIF(Wolf2021FFProjections!$A$2:$A$353,$A192,Wolf2021FFProjections!$M$2:$M$353)</f>
        <v>0.06037735849</v>
      </c>
      <c r="X192" s="16">
        <f>$N192/SUMIF(Wolf2021FFProjections!$A$2:$A$353,$A192,Wolf2021FFProjections!$N$2:$N$353)</f>
        <v>0.05660377358</v>
      </c>
      <c r="Y192" s="16">
        <f>$P192/SUMIF(Wolf2021FFProjections!$A$2:$A$353,$A192,Wolf2021FFProjections!$P$2:$P$353)</f>
        <v>0.01012145749</v>
      </c>
      <c r="Z192" s="16">
        <f>$S192/SUMIF(Wolf2021FFProjections!$A$2:$A$353,$A192,Wolf2021FFProjections!$S$2:$S$353)</f>
        <v>0.007478632479</v>
      </c>
    </row>
    <row r="193" ht="14.25" customHeight="1">
      <c r="A193" s="13" t="s">
        <v>21</v>
      </c>
      <c r="B193" s="13" t="s">
        <v>340</v>
      </c>
      <c r="C193" s="13" t="s">
        <v>13</v>
      </c>
      <c r="D193" s="13">
        <v>76.3</v>
      </c>
      <c r="E193" s="13">
        <v>76.3</v>
      </c>
      <c r="F193" s="13">
        <v>62.3</v>
      </c>
      <c r="G193" s="13">
        <v>48.3</v>
      </c>
      <c r="H193" s="13">
        <v>0.0</v>
      </c>
      <c r="I193" s="13">
        <v>0.0</v>
      </c>
      <c r="J193" s="13">
        <v>0.0</v>
      </c>
      <c r="K193" s="13">
        <v>0.0</v>
      </c>
      <c r="L193" s="13">
        <v>0.0</v>
      </c>
      <c r="M193" s="13">
        <v>70.0</v>
      </c>
      <c r="N193" s="13">
        <v>287.0</v>
      </c>
      <c r="O193" s="13">
        <v>0.0</v>
      </c>
      <c r="P193" s="13">
        <v>46.0</v>
      </c>
      <c r="Q193" s="13">
        <v>28.0</v>
      </c>
      <c r="R193" s="13">
        <v>0.61</v>
      </c>
      <c r="S193" s="13">
        <v>196.0</v>
      </c>
      <c r="T193" s="13">
        <v>0.0</v>
      </c>
      <c r="U193" s="13">
        <v>7.0</v>
      </c>
      <c r="V193" s="13">
        <v>4.1</v>
      </c>
      <c r="W193" s="16">
        <f>M193/SUMIF(Wolf2021FFProjections!$A$2:$A$353,$A193,Wolf2021FFProjections!$M$2:$M$353)</f>
        <v>0.1320754717</v>
      </c>
      <c r="X193" s="16">
        <f>$N193/SUMIF(Wolf2021FFProjections!$A$2:$A$353,$A193,Wolf2021FFProjections!$N$2:$N$353)</f>
        <v>0.1177194422</v>
      </c>
      <c r="Y193" s="16">
        <f>$P193/SUMIF(Wolf2021FFProjections!$A$2:$A$353,$A193,Wolf2021FFProjections!$P$2:$P$353)</f>
        <v>0.09311740891</v>
      </c>
      <c r="Z193" s="16">
        <f>$S193/SUMIF(Wolf2021FFProjections!$A$2:$A$353,$A193,Wolf2021FFProjections!$S$2:$S$353)</f>
        <v>0.05235042735</v>
      </c>
    </row>
    <row r="194" ht="14.25" customHeight="1">
      <c r="A194" s="13" t="s">
        <v>21</v>
      </c>
      <c r="B194" s="13" t="s">
        <v>157</v>
      </c>
      <c r="C194" s="13" t="s">
        <v>31</v>
      </c>
      <c r="D194" s="13">
        <v>156.9</v>
      </c>
      <c r="E194" s="13">
        <v>156.9</v>
      </c>
      <c r="F194" s="13">
        <v>126.4</v>
      </c>
      <c r="G194" s="13">
        <v>95.9</v>
      </c>
      <c r="H194" s="13">
        <v>0.0</v>
      </c>
      <c r="I194" s="13">
        <v>0.0</v>
      </c>
      <c r="J194" s="13">
        <v>0.0</v>
      </c>
      <c r="K194" s="13">
        <v>0.0</v>
      </c>
      <c r="L194" s="13">
        <v>0.0</v>
      </c>
      <c r="M194" s="13">
        <v>0.0</v>
      </c>
      <c r="N194" s="13">
        <v>0.0</v>
      </c>
      <c r="O194" s="13">
        <v>0.0</v>
      </c>
      <c r="P194" s="13">
        <v>82.0</v>
      </c>
      <c r="Q194" s="13">
        <v>61.0</v>
      </c>
      <c r="R194" s="13">
        <v>0.74</v>
      </c>
      <c r="S194" s="13">
        <v>659.0</v>
      </c>
      <c r="T194" s="13">
        <v>5.0</v>
      </c>
      <c r="U194" s="13">
        <v>10.8</v>
      </c>
      <c r="V194" s="13">
        <v>0.0</v>
      </c>
      <c r="W194" s="16">
        <f>M194/SUMIF(Wolf2021FFProjections!$A$2:$A$353,$A194,Wolf2021FFProjections!$M$2:$M$353)</f>
        <v>0</v>
      </c>
      <c r="X194" s="16">
        <f>$N194/SUMIF(Wolf2021FFProjections!$A$2:$A$353,$A194,Wolf2021FFProjections!$N$2:$N$353)</f>
        <v>0</v>
      </c>
      <c r="Y194" s="16">
        <f>$P194/SUMIF(Wolf2021FFProjections!$A$2:$A$353,$A194,Wolf2021FFProjections!$P$2:$P$353)</f>
        <v>0.1659919028</v>
      </c>
      <c r="Z194" s="16">
        <f>$S194/SUMIF(Wolf2021FFProjections!$A$2:$A$353,$A194,Wolf2021FFProjections!$S$2:$S$353)</f>
        <v>0.1760149573</v>
      </c>
    </row>
    <row r="195" ht="14.25" customHeight="1">
      <c r="A195" s="13" t="s">
        <v>21</v>
      </c>
      <c r="B195" s="13" t="s">
        <v>341</v>
      </c>
      <c r="C195" s="13" t="s">
        <v>31</v>
      </c>
      <c r="D195" s="13">
        <v>36.8</v>
      </c>
      <c r="E195" s="13">
        <v>36.8</v>
      </c>
      <c r="F195" s="13">
        <v>29.3</v>
      </c>
      <c r="G195" s="13">
        <v>21.8</v>
      </c>
      <c r="H195" s="13">
        <v>0.0</v>
      </c>
      <c r="I195" s="13">
        <v>0.0</v>
      </c>
      <c r="J195" s="13">
        <v>0.0</v>
      </c>
      <c r="K195" s="13">
        <v>0.0</v>
      </c>
      <c r="L195" s="13">
        <v>0.0</v>
      </c>
      <c r="M195" s="13">
        <v>0.0</v>
      </c>
      <c r="N195" s="13">
        <v>0.0</v>
      </c>
      <c r="O195" s="13">
        <v>0.0</v>
      </c>
      <c r="P195" s="13">
        <v>21.0</v>
      </c>
      <c r="Q195" s="13">
        <v>15.0</v>
      </c>
      <c r="R195" s="13">
        <v>0.71</v>
      </c>
      <c r="S195" s="13">
        <v>158.0</v>
      </c>
      <c r="T195" s="13">
        <v>1.0</v>
      </c>
      <c r="U195" s="13">
        <v>10.5</v>
      </c>
      <c r="V195" s="13">
        <v>0.0</v>
      </c>
      <c r="W195" s="16">
        <f>M195/SUMIF(Wolf2021FFProjections!$A$2:$A$353,$A195,Wolf2021FFProjections!$M$2:$M$353)</f>
        <v>0</v>
      </c>
      <c r="X195" s="16">
        <f>$N195/SUMIF(Wolf2021FFProjections!$A$2:$A$353,$A195,Wolf2021FFProjections!$N$2:$N$353)</f>
        <v>0</v>
      </c>
      <c r="Y195" s="16">
        <f>$P195/SUMIF(Wolf2021FFProjections!$A$2:$A$353,$A195,Wolf2021FFProjections!$P$2:$P$353)</f>
        <v>0.04251012146</v>
      </c>
      <c r="Z195" s="16">
        <f>$S195/SUMIF(Wolf2021FFProjections!$A$2:$A$353,$A195,Wolf2021FFProjections!$S$2:$S$353)</f>
        <v>0.0422008547</v>
      </c>
    </row>
    <row r="196" ht="14.25" customHeight="1">
      <c r="A196" s="13" t="s">
        <v>21</v>
      </c>
      <c r="B196" s="13" t="s">
        <v>179</v>
      </c>
      <c r="C196" s="13" t="s">
        <v>10</v>
      </c>
      <c r="D196" s="13">
        <v>165.2</v>
      </c>
      <c r="E196" s="13">
        <v>165.2</v>
      </c>
      <c r="F196" s="13">
        <v>139.2</v>
      </c>
      <c r="G196" s="13">
        <v>113.2</v>
      </c>
      <c r="H196" s="13">
        <v>0.0</v>
      </c>
      <c r="I196" s="13">
        <v>0.0</v>
      </c>
      <c r="J196" s="13">
        <v>0.0</v>
      </c>
      <c r="K196" s="13">
        <v>0.0</v>
      </c>
      <c r="L196" s="13">
        <v>0.0</v>
      </c>
      <c r="M196" s="13">
        <v>11.0</v>
      </c>
      <c r="N196" s="13">
        <v>54.0</v>
      </c>
      <c r="O196" s="13">
        <v>1.0</v>
      </c>
      <c r="P196" s="13">
        <v>82.0</v>
      </c>
      <c r="Q196" s="13">
        <v>52.0</v>
      </c>
      <c r="R196" s="13">
        <v>0.63</v>
      </c>
      <c r="S196" s="13">
        <v>718.0</v>
      </c>
      <c r="T196" s="13">
        <v>5.0</v>
      </c>
      <c r="U196" s="13">
        <v>13.8</v>
      </c>
      <c r="V196" s="13">
        <v>4.9</v>
      </c>
      <c r="W196" s="16">
        <f>M196/SUMIF(Wolf2021FFProjections!$A$2:$A$353,$A196,Wolf2021FFProjections!$M$2:$M$353)</f>
        <v>0.02075471698</v>
      </c>
      <c r="X196" s="16">
        <f>$N196/SUMIF(Wolf2021FFProjections!$A$2:$A$353,$A196,Wolf2021FFProjections!$N$2:$N$353)</f>
        <v>0.02214930271</v>
      </c>
      <c r="Y196" s="16">
        <f>$P196/SUMIF(Wolf2021FFProjections!$A$2:$A$353,$A196,Wolf2021FFProjections!$P$2:$P$353)</f>
        <v>0.1659919028</v>
      </c>
      <c r="Z196" s="16">
        <f>$S196/SUMIF(Wolf2021FFProjections!$A$2:$A$353,$A196,Wolf2021FFProjections!$S$2:$S$353)</f>
        <v>0.1917735043</v>
      </c>
    </row>
    <row r="197" ht="14.25" customHeight="1">
      <c r="A197" s="13" t="s">
        <v>21</v>
      </c>
      <c r="B197" s="13" t="s">
        <v>146</v>
      </c>
      <c r="C197" s="13" t="s">
        <v>10</v>
      </c>
      <c r="D197" s="13">
        <v>201.2</v>
      </c>
      <c r="E197" s="13">
        <v>201.2</v>
      </c>
      <c r="F197" s="13">
        <v>164.7</v>
      </c>
      <c r="G197" s="13">
        <v>128.2</v>
      </c>
      <c r="H197" s="13">
        <v>0.0</v>
      </c>
      <c r="I197" s="13">
        <v>0.0</v>
      </c>
      <c r="J197" s="13">
        <v>0.0</v>
      </c>
      <c r="K197" s="13">
        <v>0.0</v>
      </c>
      <c r="L197" s="13">
        <v>0.0</v>
      </c>
      <c r="M197" s="13">
        <v>5.0</v>
      </c>
      <c r="N197" s="13">
        <v>24.0</v>
      </c>
      <c r="O197" s="13">
        <v>0.0</v>
      </c>
      <c r="P197" s="13">
        <v>113.0</v>
      </c>
      <c r="Q197" s="13">
        <v>73.0</v>
      </c>
      <c r="R197" s="13">
        <v>0.65</v>
      </c>
      <c r="S197" s="13">
        <v>898.0</v>
      </c>
      <c r="T197" s="13">
        <v>6.0</v>
      </c>
      <c r="U197" s="13">
        <v>12.3</v>
      </c>
      <c r="V197" s="13">
        <v>4.8</v>
      </c>
      <c r="W197" s="16">
        <f>M197/SUMIF(Wolf2021FFProjections!$A$2:$A$353,$A197,Wolf2021FFProjections!$M$2:$M$353)</f>
        <v>0.009433962264</v>
      </c>
      <c r="X197" s="16">
        <f>$N197/SUMIF(Wolf2021FFProjections!$A$2:$A$353,$A197,Wolf2021FFProjections!$N$2:$N$353)</f>
        <v>0.009844134537</v>
      </c>
      <c r="Y197" s="16">
        <f>$P197/SUMIF(Wolf2021FFProjections!$A$2:$A$353,$A197,Wolf2021FFProjections!$P$2:$P$353)</f>
        <v>0.2287449393</v>
      </c>
      <c r="Z197" s="16">
        <f>$S197/SUMIF(Wolf2021FFProjections!$A$2:$A$353,$A197,Wolf2021FFProjections!$S$2:$S$353)</f>
        <v>0.2398504274</v>
      </c>
    </row>
    <row r="198" ht="14.25" customHeight="1">
      <c r="A198" s="13" t="s">
        <v>21</v>
      </c>
      <c r="B198" s="13" t="s">
        <v>342</v>
      </c>
      <c r="C198" s="13" t="s">
        <v>10</v>
      </c>
      <c r="D198" s="13">
        <v>126.1</v>
      </c>
      <c r="E198" s="13">
        <v>126.1</v>
      </c>
      <c r="F198" s="13">
        <v>103.1</v>
      </c>
      <c r="G198" s="13">
        <v>80.1</v>
      </c>
      <c r="H198" s="13">
        <v>0.0</v>
      </c>
      <c r="I198" s="13">
        <v>0.0</v>
      </c>
      <c r="J198" s="13">
        <v>0.0</v>
      </c>
      <c r="K198" s="13">
        <v>0.0</v>
      </c>
      <c r="L198" s="13">
        <v>0.0</v>
      </c>
      <c r="M198" s="13">
        <v>0.0</v>
      </c>
      <c r="N198" s="13">
        <v>0.0</v>
      </c>
      <c r="O198" s="13">
        <v>0.0</v>
      </c>
      <c r="P198" s="13">
        <v>67.0</v>
      </c>
      <c r="Q198" s="13">
        <v>46.0</v>
      </c>
      <c r="R198" s="13">
        <v>0.68</v>
      </c>
      <c r="S198" s="13">
        <v>561.0</v>
      </c>
      <c r="T198" s="13">
        <v>4.0</v>
      </c>
      <c r="U198" s="13">
        <v>12.2</v>
      </c>
      <c r="V198" s="13">
        <v>0.0</v>
      </c>
      <c r="W198" s="16">
        <f>M198/SUMIF(Wolf2021FFProjections!$A$2:$A$353,$A198,Wolf2021FFProjections!$M$2:$M$353)</f>
        <v>0</v>
      </c>
      <c r="X198" s="16">
        <f>$N198/SUMIF(Wolf2021FFProjections!$A$2:$A$353,$A198,Wolf2021FFProjections!$N$2:$N$353)</f>
        <v>0</v>
      </c>
      <c r="Y198" s="16">
        <f>$P198/SUMIF(Wolf2021FFProjections!$A$2:$A$353,$A198,Wolf2021FFProjections!$P$2:$P$353)</f>
        <v>0.1356275304</v>
      </c>
      <c r="Z198" s="16">
        <f>$S198/SUMIF(Wolf2021FFProjections!$A$2:$A$353,$A198,Wolf2021FFProjections!$S$2:$S$353)</f>
        <v>0.1498397436</v>
      </c>
    </row>
    <row r="199" ht="14.25" customHeight="1">
      <c r="A199" s="13" t="s">
        <v>21</v>
      </c>
      <c r="B199" s="13" t="s">
        <v>343</v>
      </c>
      <c r="C199" s="13" t="s">
        <v>10</v>
      </c>
      <c r="D199" s="13">
        <v>87.3</v>
      </c>
      <c r="E199" s="13">
        <v>87.3</v>
      </c>
      <c r="F199" s="13">
        <v>70.8</v>
      </c>
      <c r="G199" s="13">
        <v>54.3</v>
      </c>
      <c r="H199" s="13">
        <v>0.0</v>
      </c>
      <c r="I199" s="13">
        <v>0.0</v>
      </c>
      <c r="J199" s="13">
        <v>0.0</v>
      </c>
      <c r="K199" s="13">
        <v>0.0</v>
      </c>
      <c r="L199" s="13">
        <v>0.0</v>
      </c>
      <c r="M199" s="13">
        <v>0.0</v>
      </c>
      <c r="N199" s="13">
        <v>0.0</v>
      </c>
      <c r="O199" s="13">
        <v>0.0</v>
      </c>
      <c r="P199" s="13">
        <v>52.0</v>
      </c>
      <c r="Q199" s="13">
        <v>33.0</v>
      </c>
      <c r="R199" s="13">
        <v>0.64</v>
      </c>
      <c r="S199" s="13">
        <v>363.0</v>
      </c>
      <c r="T199" s="13">
        <v>3.0</v>
      </c>
      <c r="U199" s="13">
        <v>11.0</v>
      </c>
      <c r="V199" s="13">
        <v>0.0</v>
      </c>
      <c r="W199" s="16">
        <f>M199/SUMIF(Wolf2021FFProjections!$A$2:$A$353,$A199,Wolf2021FFProjections!$M$2:$M$353)</f>
        <v>0</v>
      </c>
      <c r="X199" s="16">
        <f>$N199/SUMIF(Wolf2021FFProjections!$A$2:$A$353,$A199,Wolf2021FFProjections!$N$2:$N$353)</f>
        <v>0</v>
      </c>
      <c r="Y199" s="16">
        <f>$P199/SUMIF(Wolf2021FFProjections!$A$2:$A$353,$A199,Wolf2021FFProjections!$P$2:$P$353)</f>
        <v>0.1052631579</v>
      </c>
      <c r="Z199" s="16">
        <f>$S199/SUMIF(Wolf2021FFProjections!$A$2:$A$353,$A199,Wolf2021FFProjections!$S$2:$S$353)</f>
        <v>0.09695512821</v>
      </c>
    </row>
    <row r="200" ht="14.25" customHeight="1">
      <c r="A200" s="13" t="s">
        <v>39</v>
      </c>
      <c r="B200" s="13" t="s">
        <v>160</v>
      </c>
      <c r="C200" s="13" t="s">
        <v>28</v>
      </c>
      <c r="D200" s="13">
        <v>357.45</v>
      </c>
      <c r="E200" s="13">
        <v>417.45</v>
      </c>
      <c r="F200" s="13">
        <v>357.45</v>
      </c>
      <c r="G200" s="13">
        <v>357.45</v>
      </c>
      <c r="H200" s="13">
        <v>624.0</v>
      </c>
      <c r="I200" s="13">
        <v>437.0</v>
      </c>
      <c r="J200" s="13">
        <v>4817.0</v>
      </c>
      <c r="K200" s="13">
        <v>30.0</v>
      </c>
      <c r="L200" s="13">
        <v>11.0</v>
      </c>
      <c r="M200" s="13">
        <v>42.0</v>
      </c>
      <c r="N200" s="13">
        <v>126.0</v>
      </c>
      <c r="O200" s="13">
        <v>1.0</v>
      </c>
      <c r="P200" s="13">
        <v>0.0</v>
      </c>
      <c r="Q200" s="13">
        <v>0.0</v>
      </c>
      <c r="R200" s="13">
        <v>0.0</v>
      </c>
      <c r="S200" s="13">
        <v>0.0</v>
      </c>
      <c r="T200" s="13">
        <v>0.0</v>
      </c>
      <c r="U200" s="13">
        <v>0.0</v>
      </c>
      <c r="V200" s="13">
        <v>3.0</v>
      </c>
      <c r="W200" s="16">
        <f>M200/SUMIF(Wolf2021FFProjections!$A$2:$A$353,$A200,Wolf2021FFProjections!$M$2:$M$353)</f>
        <v>0.09051724138</v>
      </c>
      <c r="X200" s="16">
        <f>$N200/SUMIF(Wolf2021FFProjections!$A$2:$A$353,$A200,Wolf2021FFProjections!$N$2:$N$353)</f>
        <v>0.0671641791</v>
      </c>
      <c r="Y200" s="16">
        <f>$P200/SUMIF(Wolf2021FFProjections!$A$2:$A$353,$A200,Wolf2021FFProjections!$P$2:$P$353)</f>
        <v>0</v>
      </c>
      <c r="Z200" s="16">
        <f>$S200/SUMIF(Wolf2021FFProjections!$A$2:$A$353,$A200,Wolf2021FFProjections!$S$2:$S$353)</f>
        <v>0</v>
      </c>
    </row>
    <row r="201" ht="14.25" customHeight="1">
      <c r="A201" s="13" t="s">
        <v>39</v>
      </c>
      <c r="B201" s="13" t="s">
        <v>344</v>
      </c>
      <c r="C201" s="13" t="s">
        <v>28</v>
      </c>
      <c r="D201" s="13">
        <v>0.0</v>
      </c>
      <c r="E201" s="13">
        <v>0.0</v>
      </c>
      <c r="F201" s="13">
        <v>0.0</v>
      </c>
      <c r="G201" s="13">
        <v>0.0</v>
      </c>
      <c r="H201" s="13">
        <v>0.0</v>
      </c>
      <c r="I201" s="13">
        <v>0.0</v>
      </c>
      <c r="J201" s="13">
        <v>0.0</v>
      </c>
      <c r="K201" s="13">
        <v>0.0</v>
      </c>
      <c r="L201" s="13">
        <v>0.0</v>
      </c>
      <c r="M201" s="13">
        <v>0.0</v>
      </c>
      <c r="N201" s="13">
        <v>0.0</v>
      </c>
      <c r="O201" s="13">
        <v>0.0</v>
      </c>
      <c r="P201" s="13">
        <v>0.0</v>
      </c>
      <c r="Q201" s="13">
        <v>0.0</v>
      </c>
      <c r="R201" s="13">
        <v>0.0</v>
      </c>
      <c r="S201" s="13">
        <v>0.0</v>
      </c>
      <c r="T201" s="13">
        <v>0.0</v>
      </c>
      <c r="U201" s="13">
        <v>0.0</v>
      </c>
      <c r="V201" s="13">
        <v>0.0</v>
      </c>
      <c r="W201" s="16">
        <f>M201/SUMIF(Wolf2021FFProjections!$A$2:$A$353,$A201,Wolf2021FFProjections!$M$2:$M$353)</f>
        <v>0</v>
      </c>
      <c r="X201" s="16">
        <f>$N201/SUMIF(Wolf2021FFProjections!$A$2:$A$353,$A201,Wolf2021FFProjections!$N$2:$N$353)</f>
        <v>0</v>
      </c>
      <c r="Y201" s="16">
        <f>$P201/SUMIF(Wolf2021FFProjections!$A$2:$A$353,$A201,Wolf2021FFProjections!$P$2:$P$353)</f>
        <v>0</v>
      </c>
      <c r="Z201" s="16">
        <f>$S201/SUMIF(Wolf2021FFProjections!$A$2:$A$353,$A201,Wolf2021FFProjections!$S$2:$S$353)</f>
        <v>0</v>
      </c>
    </row>
    <row r="202" ht="14.25" customHeight="1">
      <c r="A202" s="13" t="s">
        <v>39</v>
      </c>
      <c r="B202" s="13" t="s">
        <v>133</v>
      </c>
      <c r="C202" s="13" t="s">
        <v>13</v>
      </c>
      <c r="D202" s="13">
        <v>161.9</v>
      </c>
      <c r="E202" s="13">
        <v>161.9</v>
      </c>
      <c r="F202" s="13">
        <v>149.9</v>
      </c>
      <c r="G202" s="13">
        <v>137.9</v>
      </c>
      <c r="H202" s="13">
        <v>0.0</v>
      </c>
      <c r="I202" s="13">
        <v>0.0</v>
      </c>
      <c r="J202" s="13">
        <v>0.0</v>
      </c>
      <c r="K202" s="13">
        <v>0.0</v>
      </c>
      <c r="L202" s="13">
        <v>0.0</v>
      </c>
      <c r="M202" s="13">
        <v>211.0</v>
      </c>
      <c r="N202" s="13">
        <v>844.0</v>
      </c>
      <c r="O202" s="13">
        <v>6.0</v>
      </c>
      <c r="P202" s="13">
        <v>31.0</v>
      </c>
      <c r="Q202" s="13">
        <v>24.0</v>
      </c>
      <c r="R202" s="13">
        <v>0.77</v>
      </c>
      <c r="S202" s="13">
        <v>175.0</v>
      </c>
      <c r="T202" s="13">
        <v>0.0</v>
      </c>
      <c r="U202" s="13">
        <v>7.3</v>
      </c>
      <c r="V202" s="13">
        <v>4.0</v>
      </c>
      <c r="W202" s="16">
        <f>M202/SUMIF(Wolf2021FFProjections!$A$2:$A$353,$A202,Wolf2021FFProjections!$M$2:$M$353)</f>
        <v>0.4547413793</v>
      </c>
      <c r="X202" s="16">
        <f>$N202/SUMIF(Wolf2021FFProjections!$A$2:$A$353,$A202,Wolf2021FFProjections!$N$2:$N$353)</f>
        <v>0.4498933902</v>
      </c>
      <c r="Y202" s="16">
        <f>$P202/SUMIF(Wolf2021FFProjections!$A$2:$A$353,$A202,Wolf2021FFProjections!$P$2:$P$353)</f>
        <v>0.05115511551</v>
      </c>
      <c r="Z202" s="16">
        <f>$S202/SUMIF(Wolf2021FFProjections!$A$2:$A$353,$A202,Wolf2021FFProjections!$S$2:$S$353)</f>
        <v>0.03706841771</v>
      </c>
    </row>
    <row r="203" ht="14.25" customHeight="1">
      <c r="A203" s="13" t="s">
        <v>39</v>
      </c>
      <c r="B203" s="13" t="s">
        <v>345</v>
      </c>
      <c r="C203" s="13" t="s">
        <v>13</v>
      </c>
      <c r="D203" s="13">
        <v>141.3</v>
      </c>
      <c r="E203" s="13">
        <v>141.3</v>
      </c>
      <c r="F203" s="13">
        <v>118.3</v>
      </c>
      <c r="G203" s="13">
        <v>95.3</v>
      </c>
      <c r="H203" s="13">
        <v>0.0</v>
      </c>
      <c r="I203" s="13">
        <v>0.0</v>
      </c>
      <c r="J203" s="13">
        <v>0.0</v>
      </c>
      <c r="K203" s="13">
        <v>0.0</v>
      </c>
      <c r="L203" s="13">
        <v>0.0</v>
      </c>
      <c r="M203" s="13">
        <v>84.0</v>
      </c>
      <c r="N203" s="13">
        <v>336.0</v>
      </c>
      <c r="O203" s="13">
        <v>2.0</v>
      </c>
      <c r="P203" s="13">
        <v>62.0</v>
      </c>
      <c r="Q203" s="13">
        <v>46.0</v>
      </c>
      <c r="R203" s="13">
        <v>0.74</v>
      </c>
      <c r="S203" s="13">
        <v>377.0</v>
      </c>
      <c r="T203" s="13">
        <v>2.0</v>
      </c>
      <c r="U203" s="13">
        <v>8.2</v>
      </c>
      <c r="V203" s="13">
        <v>4.0</v>
      </c>
      <c r="W203" s="16">
        <f>M203/SUMIF(Wolf2021FFProjections!$A$2:$A$353,$A203,Wolf2021FFProjections!$M$2:$M$353)</f>
        <v>0.1810344828</v>
      </c>
      <c r="X203" s="16">
        <f>$N203/SUMIF(Wolf2021FFProjections!$A$2:$A$353,$A203,Wolf2021FFProjections!$N$2:$N$353)</f>
        <v>0.1791044776</v>
      </c>
      <c r="Y203" s="16">
        <f>$P203/SUMIF(Wolf2021FFProjections!$A$2:$A$353,$A203,Wolf2021FFProjections!$P$2:$P$353)</f>
        <v>0.102310231</v>
      </c>
      <c r="Z203" s="16">
        <f>$S203/SUMIF(Wolf2021FFProjections!$A$2:$A$353,$A203,Wolf2021FFProjections!$S$2:$S$353)</f>
        <v>0.07985596272</v>
      </c>
    </row>
    <row r="204" ht="14.25" customHeight="1">
      <c r="A204" s="13" t="s">
        <v>39</v>
      </c>
      <c r="B204" s="13" t="s">
        <v>346</v>
      </c>
      <c r="C204" s="13" t="s">
        <v>13</v>
      </c>
      <c r="D204" s="13">
        <v>110.6</v>
      </c>
      <c r="E204" s="13">
        <v>110.6</v>
      </c>
      <c r="F204" s="13">
        <v>103.6</v>
      </c>
      <c r="G204" s="13">
        <v>96.6</v>
      </c>
      <c r="H204" s="13">
        <v>0.0</v>
      </c>
      <c r="I204" s="13">
        <v>0.0</v>
      </c>
      <c r="J204" s="13">
        <v>0.0</v>
      </c>
      <c r="K204" s="13">
        <v>0.0</v>
      </c>
      <c r="L204" s="13">
        <v>0.0</v>
      </c>
      <c r="M204" s="13">
        <v>117.0</v>
      </c>
      <c r="N204" s="13">
        <v>515.0</v>
      </c>
      <c r="O204" s="13">
        <v>6.0</v>
      </c>
      <c r="P204" s="13">
        <v>19.0</v>
      </c>
      <c r="Q204" s="13">
        <v>14.0</v>
      </c>
      <c r="R204" s="13">
        <v>0.72</v>
      </c>
      <c r="S204" s="13">
        <v>91.0</v>
      </c>
      <c r="T204" s="13">
        <v>0.0</v>
      </c>
      <c r="U204" s="13">
        <v>6.5</v>
      </c>
      <c r="V204" s="13">
        <v>4.4</v>
      </c>
      <c r="W204" s="16">
        <f>M204/SUMIF(Wolf2021FFProjections!$A$2:$A$353,$A204,Wolf2021FFProjections!$M$2:$M$353)</f>
        <v>0.2521551724</v>
      </c>
      <c r="X204" s="16">
        <f>$N204/SUMIF(Wolf2021FFProjections!$A$2:$A$353,$A204,Wolf2021FFProjections!$N$2:$N$353)</f>
        <v>0.2745202559</v>
      </c>
      <c r="Y204" s="16">
        <f>$P204/SUMIF(Wolf2021FFProjections!$A$2:$A$353,$A204,Wolf2021FFProjections!$P$2:$P$353)</f>
        <v>0.03135313531</v>
      </c>
      <c r="Z204" s="16">
        <f>$S204/SUMIF(Wolf2021FFProjections!$A$2:$A$353,$A204,Wolf2021FFProjections!$S$2:$S$353)</f>
        <v>0.01927557721</v>
      </c>
    </row>
    <row r="205" ht="14.25" customHeight="1">
      <c r="A205" s="13" t="s">
        <v>39</v>
      </c>
      <c r="B205" s="13" t="s">
        <v>71</v>
      </c>
      <c r="C205" s="13" t="s">
        <v>31</v>
      </c>
      <c r="D205" s="13">
        <v>212.2</v>
      </c>
      <c r="E205" s="13">
        <v>212.2</v>
      </c>
      <c r="F205" s="13">
        <v>172.7</v>
      </c>
      <c r="G205" s="13">
        <v>133.2</v>
      </c>
      <c r="H205" s="13">
        <v>0.0</v>
      </c>
      <c r="I205" s="13">
        <v>0.0</v>
      </c>
      <c r="J205" s="13">
        <v>0.0</v>
      </c>
      <c r="K205" s="13">
        <v>0.0</v>
      </c>
      <c r="L205" s="13">
        <v>0.0</v>
      </c>
      <c r="M205" s="13">
        <v>0.0</v>
      </c>
      <c r="N205" s="13">
        <v>0.0</v>
      </c>
      <c r="O205" s="13">
        <v>0.0</v>
      </c>
      <c r="P205" s="13">
        <v>119.0</v>
      </c>
      <c r="Q205" s="13">
        <v>79.0</v>
      </c>
      <c r="R205" s="13">
        <v>0.66</v>
      </c>
      <c r="S205" s="13">
        <v>972.0</v>
      </c>
      <c r="T205" s="13">
        <v>6.0</v>
      </c>
      <c r="U205" s="13">
        <v>12.3</v>
      </c>
      <c r="V205" s="13">
        <v>0.0</v>
      </c>
      <c r="W205" s="16">
        <f>M205/SUMIF(Wolf2021FFProjections!$A$2:$A$353,$A205,Wolf2021FFProjections!$M$2:$M$353)</f>
        <v>0</v>
      </c>
      <c r="X205" s="16">
        <f>$N205/SUMIF(Wolf2021FFProjections!$A$2:$A$353,$A205,Wolf2021FFProjections!$N$2:$N$353)</f>
        <v>0</v>
      </c>
      <c r="Y205" s="16">
        <f>$P205/SUMIF(Wolf2021FFProjections!$A$2:$A$353,$A205,Wolf2021FFProjections!$P$2:$P$353)</f>
        <v>0.196369637</v>
      </c>
      <c r="Z205" s="16">
        <f>$S205/SUMIF(Wolf2021FFProjections!$A$2:$A$353,$A205,Wolf2021FFProjections!$S$2:$S$353)</f>
        <v>0.2058885829</v>
      </c>
    </row>
    <row r="206" ht="14.25" customHeight="1">
      <c r="A206" s="13" t="s">
        <v>39</v>
      </c>
      <c r="B206" s="13" t="s">
        <v>347</v>
      </c>
      <c r="C206" s="13" t="s">
        <v>31</v>
      </c>
      <c r="D206" s="13">
        <v>60.4</v>
      </c>
      <c r="E206" s="13">
        <v>60.4</v>
      </c>
      <c r="F206" s="13">
        <v>49.4</v>
      </c>
      <c r="G206" s="13">
        <v>38.4</v>
      </c>
      <c r="H206" s="13">
        <v>0.0</v>
      </c>
      <c r="I206" s="13">
        <v>0.0</v>
      </c>
      <c r="J206" s="13">
        <v>0.0</v>
      </c>
      <c r="K206" s="13">
        <v>0.0</v>
      </c>
      <c r="L206" s="13">
        <v>0.0</v>
      </c>
      <c r="M206" s="13">
        <v>0.0</v>
      </c>
      <c r="N206" s="13">
        <v>0.0</v>
      </c>
      <c r="O206" s="13">
        <v>0.0</v>
      </c>
      <c r="P206" s="13">
        <v>31.0</v>
      </c>
      <c r="Q206" s="13">
        <v>22.0</v>
      </c>
      <c r="R206" s="13">
        <v>0.71</v>
      </c>
      <c r="S206" s="13">
        <v>264.0</v>
      </c>
      <c r="T206" s="13">
        <v>2.0</v>
      </c>
      <c r="U206" s="13">
        <v>12.0</v>
      </c>
      <c r="V206" s="13">
        <v>0.0</v>
      </c>
      <c r="W206" s="16">
        <f>M206/SUMIF(Wolf2021FFProjections!$A$2:$A$353,$A206,Wolf2021FFProjections!$M$2:$M$353)</f>
        <v>0</v>
      </c>
      <c r="X206" s="16">
        <f>$N206/SUMIF(Wolf2021FFProjections!$A$2:$A$353,$A206,Wolf2021FFProjections!$N$2:$N$353)</f>
        <v>0</v>
      </c>
      <c r="Y206" s="16">
        <f>$P206/SUMIF(Wolf2021FFProjections!$A$2:$A$353,$A206,Wolf2021FFProjections!$P$2:$P$353)</f>
        <v>0.05115511551</v>
      </c>
      <c r="Z206" s="16">
        <f>$S206/SUMIF(Wolf2021FFProjections!$A$2:$A$353,$A206,Wolf2021FFProjections!$S$2:$S$353)</f>
        <v>0.05592035586</v>
      </c>
    </row>
    <row r="207" ht="14.25" customHeight="1">
      <c r="A207" s="13" t="s">
        <v>39</v>
      </c>
      <c r="B207" s="13" t="s">
        <v>38</v>
      </c>
      <c r="C207" s="13" t="s">
        <v>10</v>
      </c>
      <c r="D207" s="13">
        <v>305.8</v>
      </c>
      <c r="E207" s="13">
        <v>305.8</v>
      </c>
      <c r="F207" s="13">
        <v>251.8</v>
      </c>
      <c r="G207" s="13">
        <v>197.8</v>
      </c>
      <c r="H207" s="13">
        <v>0.0</v>
      </c>
      <c r="I207" s="13">
        <v>0.0</v>
      </c>
      <c r="J207" s="13">
        <v>0.0</v>
      </c>
      <c r="K207" s="13">
        <v>0.0</v>
      </c>
      <c r="L207" s="13">
        <v>0.0</v>
      </c>
      <c r="M207" s="13">
        <v>0.0</v>
      </c>
      <c r="N207" s="13">
        <v>0.0</v>
      </c>
      <c r="O207" s="13">
        <v>0.0</v>
      </c>
      <c r="P207" s="13">
        <v>156.0</v>
      </c>
      <c r="Q207" s="13">
        <v>108.0</v>
      </c>
      <c r="R207" s="13">
        <v>0.69</v>
      </c>
      <c r="S207" s="13">
        <v>1318.0</v>
      </c>
      <c r="T207" s="13">
        <v>11.0</v>
      </c>
      <c r="U207" s="13">
        <v>12.2</v>
      </c>
      <c r="V207" s="13">
        <v>0.0</v>
      </c>
      <c r="W207" s="16">
        <f>M207/SUMIF(Wolf2021FFProjections!$A$2:$A$353,$A207,Wolf2021FFProjections!$M$2:$M$353)</f>
        <v>0</v>
      </c>
      <c r="X207" s="16">
        <f>$N207/SUMIF(Wolf2021FFProjections!$A$2:$A$353,$A207,Wolf2021FFProjections!$N$2:$N$353)</f>
        <v>0</v>
      </c>
      <c r="Y207" s="16">
        <f>$P207/SUMIF(Wolf2021FFProjections!$A$2:$A$353,$A207,Wolf2021FFProjections!$P$2:$P$353)</f>
        <v>0.2574257426</v>
      </c>
      <c r="Z207" s="16">
        <f>$S207/SUMIF(Wolf2021FFProjections!$A$2:$A$353,$A207,Wolf2021FFProjections!$S$2:$S$353)</f>
        <v>0.2791781402</v>
      </c>
    </row>
    <row r="208" ht="14.25" customHeight="1">
      <c r="A208" s="13" t="s">
        <v>39</v>
      </c>
      <c r="B208" s="13" t="s">
        <v>81</v>
      </c>
      <c r="C208" s="13" t="s">
        <v>10</v>
      </c>
      <c r="D208" s="13">
        <v>270.1</v>
      </c>
      <c r="E208" s="13">
        <v>270.1</v>
      </c>
      <c r="F208" s="13">
        <v>215.6</v>
      </c>
      <c r="G208" s="13">
        <v>161.1</v>
      </c>
      <c r="H208" s="13">
        <v>0.0</v>
      </c>
      <c r="I208" s="13">
        <v>0.0</v>
      </c>
      <c r="J208" s="13">
        <v>0.0</v>
      </c>
      <c r="K208" s="13">
        <v>0.0</v>
      </c>
      <c r="L208" s="13">
        <v>0.0</v>
      </c>
      <c r="M208" s="13">
        <v>5.0</v>
      </c>
      <c r="N208" s="13">
        <v>25.0</v>
      </c>
      <c r="O208" s="13">
        <v>0.0</v>
      </c>
      <c r="P208" s="13">
        <v>144.0</v>
      </c>
      <c r="Q208" s="13">
        <v>109.0</v>
      </c>
      <c r="R208" s="13">
        <v>0.76</v>
      </c>
      <c r="S208" s="13">
        <v>1166.0</v>
      </c>
      <c r="T208" s="13">
        <v>7.0</v>
      </c>
      <c r="U208" s="13">
        <v>10.7</v>
      </c>
      <c r="V208" s="13">
        <v>5.0</v>
      </c>
      <c r="W208" s="16">
        <f>M208/SUMIF(Wolf2021FFProjections!$A$2:$A$353,$A208,Wolf2021FFProjections!$M$2:$M$353)</f>
        <v>0.01077586207</v>
      </c>
      <c r="X208" s="16">
        <f>$N208/SUMIF(Wolf2021FFProjections!$A$2:$A$353,$A208,Wolf2021FFProjections!$N$2:$N$353)</f>
        <v>0.01332622601</v>
      </c>
      <c r="Y208" s="16">
        <f>$P208/SUMIF(Wolf2021FFProjections!$A$2:$A$353,$A208,Wolf2021FFProjections!$P$2:$P$353)</f>
        <v>0.2376237624</v>
      </c>
      <c r="Z208" s="16">
        <f>$S208/SUMIF(Wolf2021FFProjections!$A$2:$A$353,$A208,Wolf2021FFProjections!$S$2:$S$353)</f>
        <v>0.2469815717</v>
      </c>
    </row>
    <row r="209" ht="14.25" customHeight="1">
      <c r="A209" s="13" t="s">
        <v>39</v>
      </c>
      <c r="B209" s="13" t="s">
        <v>348</v>
      </c>
      <c r="C209" s="13" t="s">
        <v>10</v>
      </c>
      <c r="D209" s="13">
        <v>45.0</v>
      </c>
      <c r="E209" s="13">
        <v>45.0</v>
      </c>
      <c r="F209" s="13">
        <v>37.5</v>
      </c>
      <c r="G209" s="13">
        <v>30.0</v>
      </c>
      <c r="H209" s="13">
        <v>0.0</v>
      </c>
      <c r="I209" s="13">
        <v>0.0</v>
      </c>
      <c r="J209" s="13">
        <v>0.0</v>
      </c>
      <c r="K209" s="13">
        <v>0.0</v>
      </c>
      <c r="L209" s="13">
        <v>0.0</v>
      </c>
      <c r="M209" s="13">
        <v>5.0</v>
      </c>
      <c r="N209" s="13">
        <v>30.0</v>
      </c>
      <c r="O209" s="13">
        <v>0.0</v>
      </c>
      <c r="P209" s="13">
        <v>25.0</v>
      </c>
      <c r="Q209" s="13">
        <v>15.0</v>
      </c>
      <c r="R209" s="13">
        <v>0.6</v>
      </c>
      <c r="S209" s="13">
        <v>210.0</v>
      </c>
      <c r="T209" s="13">
        <v>1.0</v>
      </c>
      <c r="U209" s="13">
        <v>14.0</v>
      </c>
      <c r="V209" s="13">
        <v>6.0</v>
      </c>
      <c r="W209" s="16">
        <f>M209/SUMIF(Wolf2021FFProjections!$A$2:$A$353,$A209,Wolf2021FFProjections!$M$2:$M$353)</f>
        <v>0.01077586207</v>
      </c>
      <c r="X209" s="16">
        <f>$N209/SUMIF(Wolf2021FFProjections!$A$2:$A$353,$A209,Wolf2021FFProjections!$N$2:$N$353)</f>
        <v>0.01599147122</v>
      </c>
      <c r="Y209" s="16">
        <f>$P209/SUMIF(Wolf2021FFProjections!$A$2:$A$353,$A209,Wolf2021FFProjections!$P$2:$P$353)</f>
        <v>0.04125412541</v>
      </c>
      <c r="Z209" s="16">
        <f>$S209/SUMIF(Wolf2021FFProjections!$A$2:$A$353,$A209,Wolf2021FFProjections!$S$2:$S$353)</f>
        <v>0.04448210125</v>
      </c>
    </row>
    <row r="210" ht="14.25" customHeight="1">
      <c r="A210" s="13" t="s">
        <v>39</v>
      </c>
      <c r="B210" s="13" t="s">
        <v>349</v>
      </c>
      <c r="C210" s="13" t="s">
        <v>10</v>
      </c>
      <c r="D210" s="13">
        <v>31.8</v>
      </c>
      <c r="E210" s="13">
        <v>31.8</v>
      </c>
      <c r="F210" s="13">
        <v>26.3</v>
      </c>
      <c r="G210" s="13">
        <v>20.8</v>
      </c>
      <c r="H210" s="13">
        <v>0.0</v>
      </c>
      <c r="I210" s="13">
        <v>0.0</v>
      </c>
      <c r="J210" s="13">
        <v>0.0</v>
      </c>
      <c r="K210" s="13">
        <v>0.0</v>
      </c>
      <c r="L210" s="13">
        <v>0.0</v>
      </c>
      <c r="M210" s="13">
        <v>0.0</v>
      </c>
      <c r="N210" s="13">
        <v>0.0</v>
      </c>
      <c r="O210" s="13">
        <v>0.0</v>
      </c>
      <c r="P210" s="13">
        <v>19.0</v>
      </c>
      <c r="Q210" s="13">
        <v>11.0</v>
      </c>
      <c r="R210" s="13">
        <v>0.59</v>
      </c>
      <c r="S210" s="13">
        <v>148.0</v>
      </c>
      <c r="T210" s="13">
        <v>1.0</v>
      </c>
      <c r="U210" s="13">
        <v>13.5</v>
      </c>
      <c r="V210" s="13">
        <v>7.2</v>
      </c>
      <c r="W210" s="16">
        <f>M210/SUMIF(Wolf2021FFProjections!$A$2:$A$353,$A210,Wolf2021FFProjections!$M$2:$M$353)</f>
        <v>0</v>
      </c>
      <c r="X210" s="16">
        <f>$N210/SUMIF(Wolf2021FFProjections!$A$2:$A$353,$A210,Wolf2021FFProjections!$N$2:$N$353)</f>
        <v>0</v>
      </c>
      <c r="Y210" s="16">
        <f>$P210/SUMIF(Wolf2021FFProjections!$A$2:$A$353,$A210,Wolf2021FFProjections!$P$2:$P$353)</f>
        <v>0.03135313531</v>
      </c>
      <c r="Z210" s="16">
        <f>$S210/SUMIF(Wolf2021FFProjections!$A$2:$A$353,$A210,Wolf2021FFProjections!$S$2:$S$353)</f>
        <v>0.0313492904</v>
      </c>
    </row>
    <row r="211" ht="14.25" customHeight="1">
      <c r="A211" s="13" t="s">
        <v>35</v>
      </c>
      <c r="B211" s="13" t="s">
        <v>350</v>
      </c>
      <c r="C211" s="13" t="s">
        <v>28</v>
      </c>
      <c r="D211" s="13">
        <v>118.35</v>
      </c>
      <c r="E211" s="13">
        <v>140.35</v>
      </c>
      <c r="F211" s="13">
        <v>118.35</v>
      </c>
      <c r="G211" s="13">
        <v>118.35</v>
      </c>
      <c r="H211" s="13">
        <v>219.0</v>
      </c>
      <c r="I211" s="13">
        <v>138.0</v>
      </c>
      <c r="J211" s="13">
        <v>1487.0</v>
      </c>
      <c r="K211" s="13">
        <v>11.0</v>
      </c>
      <c r="L211" s="13">
        <v>15.0</v>
      </c>
      <c r="M211" s="13">
        <v>60.0</v>
      </c>
      <c r="N211" s="13">
        <v>240.0</v>
      </c>
      <c r="O211" s="13">
        <v>1.0</v>
      </c>
      <c r="P211" s="13">
        <v>0.0</v>
      </c>
      <c r="Q211" s="13">
        <v>0.0</v>
      </c>
      <c r="R211" s="13">
        <v>0.0</v>
      </c>
      <c r="S211" s="13">
        <v>0.0</v>
      </c>
      <c r="T211" s="13">
        <v>0.0</v>
      </c>
      <c r="U211" s="13">
        <v>0.0</v>
      </c>
      <c r="V211" s="13">
        <v>4.0</v>
      </c>
      <c r="W211" s="16">
        <f>M211/SUMIF(Wolf2021FFProjections!$A$2:$A$353,$A211,Wolf2021FFProjections!$M$2:$M$353)</f>
        <v>0.1401869159</v>
      </c>
      <c r="X211" s="16">
        <f>$N211/SUMIF(Wolf2021FFProjections!$A$2:$A$353,$A211,Wolf2021FFProjections!$N$2:$N$353)</f>
        <v>0.1416765053</v>
      </c>
      <c r="Y211" s="16">
        <f>$P211/SUMIF(Wolf2021FFProjections!$A$2:$A$353,$A211,Wolf2021FFProjections!$P$2:$P$353)</f>
        <v>0</v>
      </c>
      <c r="Z211" s="16">
        <f>$S211/SUMIF(Wolf2021FFProjections!$A$2:$A$353,$A211,Wolf2021FFProjections!$S$2:$S$353)</f>
        <v>0</v>
      </c>
    </row>
    <row r="212" ht="14.25" customHeight="1">
      <c r="A212" s="13" t="s">
        <v>35</v>
      </c>
      <c r="B212" s="13" t="s">
        <v>351</v>
      </c>
      <c r="C212" s="13" t="s">
        <v>28</v>
      </c>
      <c r="D212" s="13">
        <v>237.05</v>
      </c>
      <c r="E212" s="13">
        <v>281.05</v>
      </c>
      <c r="F212" s="13">
        <v>237.05</v>
      </c>
      <c r="G212" s="13">
        <v>237.05</v>
      </c>
      <c r="H212" s="13">
        <v>406.0</v>
      </c>
      <c r="I212" s="13">
        <v>267.0</v>
      </c>
      <c r="J212" s="13">
        <v>2877.0</v>
      </c>
      <c r="K212" s="13">
        <v>22.0</v>
      </c>
      <c r="L212" s="13">
        <v>0.0</v>
      </c>
      <c r="M212" s="13">
        <v>13.0</v>
      </c>
      <c r="N212" s="13">
        <v>52.0</v>
      </c>
      <c r="O212" s="13">
        <v>0.0</v>
      </c>
      <c r="P212" s="13">
        <v>0.0</v>
      </c>
      <c r="Q212" s="13">
        <v>0.0</v>
      </c>
      <c r="R212" s="13">
        <v>0.0</v>
      </c>
      <c r="S212" s="13">
        <v>0.0</v>
      </c>
      <c r="T212" s="13">
        <v>0.0</v>
      </c>
      <c r="U212" s="13">
        <v>0.0</v>
      </c>
      <c r="V212" s="13">
        <v>4.0</v>
      </c>
      <c r="W212" s="16">
        <f>M212/SUMIF(Wolf2021FFProjections!$A$2:$A$353,$A212,Wolf2021FFProjections!$M$2:$M$353)</f>
        <v>0.03037383178</v>
      </c>
      <c r="X212" s="16">
        <f>$N212/SUMIF(Wolf2021FFProjections!$A$2:$A$353,$A212,Wolf2021FFProjections!$N$2:$N$353)</f>
        <v>0.03069657615</v>
      </c>
      <c r="Y212" s="16">
        <f>$P212/SUMIF(Wolf2021FFProjections!$A$2:$A$353,$A212,Wolf2021FFProjections!$P$2:$P$353)</f>
        <v>0</v>
      </c>
      <c r="Z212" s="16">
        <f>$S212/SUMIF(Wolf2021FFProjections!$A$2:$A$353,$A212,Wolf2021FFProjections!$S$2:$S$353)</f>
        <v>0</v>
      </c>
    </row>
    <row r="213" ht="14.25" customHeight="1">
      <c r="A213" s="13" t="s">
        <v>35</v>
      </c>
      <c r="B213" s="13" t="s">
        <v>34</v>
      </c>
      <c r="C213" s="13" t="s">
        <v>13</v>
      </c>
      <c r="D213" s="13">
        <v>288.5</v>
      </c>
      <c r="E213" s="13">
        <v>288.5</v>
      </c>
      <c r="F213" s="13">
        <v>254.0</v>
      </c>
      <c r="G213" s="13">
        <v>219.5</v>
      </c>
      <c r="H213" s="13">
        <v>0.0</v>
      </c>
      <c r="I213" s="13">
        <v>0.0</v>
      </c>
      <c r="J213" s="13">
        <v>0.0</v>
      </c>
      <c r="K213" s="13">
        <v>0.0</v>
      </c>
      <c r="L213" s="13">
        <v>0.0</v>
      </c>
      <c r="M213" s="13">
        <v>295.0</v>
      </c>
      <c r="N213" s="13">
        <v>1121.0</v>
      </c>
      <c r="O213" s="13">
        <v>9.0</v>
      </c>
      <c r="P213" s="13">
        <v>88.0</v>
      </c>
      <c r="Q213" s="13">
        <v>69.0</v>
      </c>
      <c r="R213" s="13">
        <v>0.78</v>
      </c>
      <c r="S213" s="13">
        <v>414.0</v>
      </c>
      <c r="T213" s="13">
        <v>2.0</v>
      </c>
      <c r="U213" s="13">
        <v>6.0</v>
      </c>
      <c r="V213" s="13">
        <v>3.8</v>
      </c>
      <c r="W213" s="16">
        <f>M213/SUMIF(Wolf2021FFProjections!$A$2:$A$353,$A213,Wolf2021FFProjections!$M$2:$M$353)</f>
        <v>0.6892523364</v>
      </c>
      <c r="X213" s="16">
        <f>$N213/SUMIF(Wolf2021FFProjections!$A$2:$A$353,$A213,Wolf2021FFProjections!$N$2:$N$353)</f>
        <v>0.6617473436</v>
      </c>
      <c r="Y213" s="16">
        <f>$P213/SUMIF(Wolf2021FFProjections!$A$2:$A$353,$A213,Wolf2021FFProjections!$P$2:$P$353)</f>
        <v>0.146422629</v>
      </c>
      <c r="Z213" s="16">
        <f>$S213/SUMIF(Wolf2021FFProjections!$A$2:$A$353,$A213,Wolf2021FFProjections!$S$2:$S$353)</f>
        <v>0.09713749413</v>
      </c>
    </row>
    <row r="214" ht="14.25" customHeight="1">
      <c r="A214" s="13" t="s">
        <v>35</v>
      </c>
      <c r="B214" s="13" t="s">
        <v>352</v>
      </c>
      <c r="C214" s="13" t="s">
        <v>13</v>
      </c>
      <c r="D214" s="13">
        <v>38.6</v>
      </c>
      <c r="E214" s="13">
        <v>38.6</v>
      </c>
      <c r="F214" s="13">
        <v>32.1</v>
      </c>
      <c r="G214" s="13">
        <v>25.6</v>
      </c>
      <c r="H214" s="13">
        <v>0.0</v>
      </c>
      <c r="I214" s="13">
        <v>0.0</v>
      </c>
      <c r="J214" s="13">
        <v>0.0</v>
      </c>
      <c r="K214" s="13">
        <v>0.0</v>
      </c>
      <c r="L214" s="13">
        <v>0.0</v>
      </c>
      <c r="M214" s="13">
        <v>30.0</v>
      </c>
      <c r="N214" s="13">
        <v>123.0</v>
      </c>
      <c r="O214" s="13">
        <v>1.0</v>
      </c>
      <c r="P214" s="13">
        <v>19.0</v>
      </c>
      <c r="Q214" s="13">
        <v>13.0</v>
      </c>
      <c r="R214" s="13">
        <v>0.67</v>
      </c>
      <c r="S214" s="13">
        <v>73.0</v>
      </c>
      <c r="T214" s="13">
        <v>0.0</v>
      </c>
      <c r="U214" s="13">
        <v>5.6</v>
      </c>
      <c r="V214" s="13">
        <v>4.1</v>
      </c>
      <c r="W214" s="16">
        <f>M214/SUMIF(Wolf2021FFProjections!$A$2:$A$353,$A214,Wolf2021FFProjections!$M$2:$M$353)</f>
        <v>0.07009345794</v>
      </c>
      <c r="X214" s="16">
        <f>$N214/SUMIF(Wolf2021FFProjections!$A$2:$A$353,$A214,Wolf2021FFProjections!$N$2:$N$353)</f>
        <v>0.07260920897</v>
      </c>
      <c r="Y214" s="16">
        <f>$P214/SUMIF(Wolf2021FFProjections!$A$2:$A$353,$A214,Wolf2021FFProjections!$P$2:$P$353)</f>
        <v>0.03161397671</v>
      </c>
      <c r="Z214" s="16">
        <f>$S214/SUMIF(Wolf2021FFProjections!$A$2:$A$353,$A214,Wolf2021FFProjections!$S$2:$S$353)</f>
        <v>0.01712810887</v>
      </c>
    </row>
    <row r="215" ht="14.25" customHeight="1">
      <c r="A215" s="13" t="s">
        <v>35</v>
      </c>
      <c r="B215" s="13" t="s">
        <v>353</v>
      </c>
      <c r="C215" s="13" t="s">
        <v>13</v>
      </c>
      <c r="D215" s="13">
        <v>10.6</v>
      </c>
      <c r="E215" s="13">
        <v>10.6</v>
      </c>
      <c r="F215" s="13">
        <v>9.1</v>
      </c>
      <c r="G215" s="13">
        <v>7.6</v>
      </c>
      <c r="H215" s="13">
        <v>0.0</v>
      </c>
      <c r="I215" s="13">
        <v>0.0</v>
      </c>
      <c r="J215" s="13">
        <v>0.0</v>
      </c>
      <c r="K215" s="13">
        <v>0.0</v>
      </c>
      <c r="L215" s="13">
        <v>0.0</v>
      </c>
      <c r="M215" s="13">
        <v>13.0</v>
      </c>
      <c r="N215" s="13">
        <v>46.0</v>
      </c>
      <c r="O215" s="13">
        <v>0.0</v>
      </c>
      <c r="P215" s="13">
        <v>6.0</v>
      </c>
      <c r="Q215" s="13">
        <v>3.0</v>
      </c>
      <c r="R215" s="13">
        <v>0.5</v>
      </c>
      <c r="S215" s="13">
        <v>30.0</v>
      </c>
      <c r="T215" s="13">
        <v>0.0</v>
      </c>
      <c r="U215" s="13">
        <v>10.0</v>
      </c>
      <c r="V215" s="13">
        <v>3.5</v>
      </c>
      <c r="W215" s="16">
        <f>M215/SUMIF(Wolf2021FFProjections!$A$2:$A$353,$A215,Wolf2021FFProjections!$M$2:$M$353)</f>
        <v>0.03037383178</v>
      </c>
      <c r="X215" s="16">
        <f>$N215/SUMIF(Wolf2021FFProjections!$A$2:$A$353,$A215,Wolf2021FFProjections!$N$2:$N$353)</f>
        <v>0.02715466352</v>
      </c>
      <c r="Y215" s="16">
        <f>$P215/SUMIF(Wolf2021FFProjections!$A$2:$A$353,$A215,Wolf2021FFProjections!$P$2:$P$353)</f>
        <v>0.009983361065</v>
      </c>
      <c r="Z215" s="16">
        <f>$S215/SUMIF(Wolf2021FFProjections!$A$2:$A$353,$A215,Wolf2021FFProjections!$S$2:$S$353)</f>
        <v>0.00703894885</v>
      </c>
    </row>
    <row r="216" ht="14.25" customHeight="1">
      <c r="A216" s="13" t="s">
        <v>35</v>
      </c>
      <c r="B216" s="13" t="s">
        <v>119</v>
      </c>
      <c r="C216" s="13" t="s">
        <v>31</v>
      </c>
      <c r="D216" s="13">
        <v>172.2</v>
      </c>
      <c r="E216" s="13">
        <v>172.2</v>
      </c>
      <c r="F216" s="13">
        <v>140.2</v>
      </c>
      <c r="G216" s="13">
        <v>108.2</v>
      </c>
      <c r="H216" s="13">
        <v>0.0</v>
      </c>
      <c r="I216" s="13">
        <v>0.0</v>
      </c>
      <c r="J216" s="13">
        <v>0.0</v>
      </c>
      <c r="K216" s="13">
        <v>0.0</v>
      </c>
      <c r="L216" s="13">
        <v>0.0</v>
      </c>
      <c r="M216" s="13">
        <v>0.0</v>
      </c>
      <c r="N216" s="13">
        <v>0.0</v>
      </c>
      <c r="O216" s="13">
        <v>0.0</v>
      </c>
      <c r="P216" s="13">
        <v>88.0</v>
      </c>
      <c r="Q216" s="13">
        <v>64.0</v>
      </c>
      <c r="R216" s="13">
        <v>0.73</v>
      </c>
      <c r="S216" s="13">
        <v>602.0</v>
      </c>
      <c r="T216" s="13">
        <v>8.0</v>
      </c>
      <c r="U216" s="13">
        <v>9.4</v>
      </c>
      <c r="V216" s="13">
        <v>0.0</v>
      </c>
      <c r="W216" s="16">
        <f>M216/SUMIF(Wolf2021FFProjections!$A$2:$A$353,$A216,Wolf2021FFProjections!$M$2:$M$353)</f>
        <v>0</v>
      </c>
      <c r="X216" s="16">
        <f>$N216/SUMIF(Wolf2021FFProjections!$A$2:$A$353,$A216,Wolf2021FFProjections!$N$2:$N$353)</f>
        <v>0</v>
      </c>
      <c r="Y216" s="16">
        <f>$P216/SUMIF(Wolf2021FFProjections!$A$2:$A$353,$A216,Wolf2021FFProjections!$P$2:$P$353)</f>
        <v>0.146422629</v>
      </c>
      <c r="Z216" s="16">
        <f>$S216/SUMIF(Wolf2021FFProjections!$A$2:$A$353,$A216,Wolf2021FFProjections!$S$2:$S$353)</f>
        <v>0.1412482403</v>
      </c>
    </row>
    <row r="217" ht="14.25" customHeight="1">
      <c r="A217" s="13" t="s">
        <v>35</v>
      </c>
      <c r="B217" s="13" t="s">
        <v>354</v>
      </c>
      <c r="C217" s="13" t="s">
        <v>31</v>
      </c>
      <c r="D217" s="13">
        <v>21.9</v>
      </c>
      <c r="E217" s="13">
        <v>21.9</v>
      </c>
      <c r="F217" s="13">
        <v>17.9</v>
      </c>
      <c r="G217" s="13">
        <v>13.9</v>
      </c>
      <c r="H217" s="13">
        <v>0.0</v>
      </c>
      <c r="I217" s="13">
        <v>0.0</v>
      </c>
      <c r="J217" s="13">
        <v>0.0</v>
      </c>
      <c r="K217" s="13">
        <v>0.0</v>
      </c>
      <c r="L217" s="13">
        <v>0.0</v>
      </c>
      <c r="M217" s="13">
        <v>0.0</v>
      </c>
      <c r="N217" s="13">
        <v>0.0</v>
      </c>
      <c r="O217" s="13">
        <v>0.0</v>
      </c>
      <c r="P217" s="13">
        <v>12.0</v>
      </c>
      <c r="Q217" s="13">
        <v>8.0</v>
      </c>
      <c r="R217" s="13">
        <v>0.67</v>
      </c>
      <c r="S217" s="13">
        <v>79.0</v>
      </c>
      <c r="T217" s="13">
        <v>1.0</v>
      </c>
      <c r="U217" s="13">
        <v>9.9</v>
      </c>
      <c r="V217" s="13">
        <v>0.0</v>
      </c>
      <c r="W217" s="16">
        <f>M217/SUMIF(Wolf2021FFProjections!$A$2:$A$353,$A217,Wolf2021FFProjections!$M$2:$M$353)</f>
        <v>0</v>
      </c>
      <c r="X217" s="16">
        <f>$N217/SUMIF(Wolf2021FFProjections!$A$2:$A$353,$A217,Wolf2021FFProjections!$N$2:$N$353)</f>
        <v>0</v>
      </c>
      <c r="Y217" s="16">
        <f>$P217/SUMIF(Wolf2021FFProjections!$A$2:$A$353,$A217,Wolf2021FFProjections!$P$2:$P$353)</f>
        <v>0.01996672213</v>
      </c>
      <c r="Z217" s="16">
        <f>$S217/SUMIF(Wolf2021FFProjections!$A$2:$A$353,$A217,Wolf2021FFProjections!$S$2:$S$353)</f>
        <v>0.01853589864</v>
      </c>
    </row>
    <row r="218" ht="14.25" customHeight="1">
      <c r="A218" s="13" t="s">
        <v>35</v>
      </c>
      <c r="B218" s="13" t="s">
        <v>104</v>
      </c>
      <c r="C218" s="13" t="s">
        <v>10</v>
      </c>
      <c r="D218" s="13">
        <v>243.8</v>
      </c>
      <c r="E218" s="13">
        <v>243.8</v>
      </c>
      <c r="F218" s="13">
        <v>197.3</v>
      </c>
      <c r="G218" s="13">
        <v>150.8</v>
      </c>
      <c r="H218" s="13">
        <v>0.0</v>
      </c>
      <c r="I218" s="13">
        <v>0.0</v>
      </c>
      <c r="J218" s="13">
        <v>0.0</v>
      </c>
      <c r="K218" s="13">
        <v>0.0</v>
      </c>
      <c r="L218" s="13">
        <v>0.0</v>
      </c>
      <c r="M218" s="13">
        <v>4.0</v>
      </c>
      <c r="N218" s="13">
        <v>18.0</v>
      </c>
      <c r="O218" s="13">
        <v>0.0</v>
      </c>
      <c r="P218" s="13">
        <v>150.0</v>
      </c>
      <c r="Q218" s="13">
        <v>93.0</v>
      </c>
      <c r="R218" s="13">
        <v>0.62</v>
      </c>
      <c r="S218" s="13">
        <v>1070.0</v>
      </c>
      <c r="T218" s="13">
        <v>7.0</v>
      </c>
      <c r="U218" s="13">
        <v>11.5</v>
      </c>
      <c r="V218" s="13">
        <v>4.5</v>
      </c>
      <c r="W218" s="16">
        <f>M218/SUMIF(Wolf2021FFProjections!$A$2:$A$353,$A218,Wolf2021FFProjections!$M$2:$M$353)</f>
        <v>0.009345794393</v>
      </c>
      <c r="X218" s="16">
        <f>$N218/SUMIF(Wolf2021FFProjections!$A$2:$A$353,$A218,Wolf2021FFProjections!$N$2:$N$353)</f>
        <v>0.0106257379</v>
      </c>
      <c r="Y218" s="16">
        <f>$P218/SUMIF(Wolf2021FFProjections!$A$2:$A$353,$A218,Wolf2021FFProjections!$P$2:$P$353)</f>
        <v>0.2495840266</v>
      </c>
      <c r="Z218" s="16">
        <f>$S218/SUMIF(Wolf2021FFProjections!$A$2:$A$353,$A218,Wolf2021FFProjections!$S$2:$S$353)</f>
        <v>0.2510558423</v>
      </c>
    </row>
    <row r="219" ht="14.25" customHeight="1">
      <c r="A219" s="13" t="s">
        <v>35</v>
      </c>
      <c r="B219" s="13" t="s">
        <v>177</v>
      </c>
      <c r="C219" s="13" t="s">
        <v>10</v>
      </c>
      <c r="D219" s="13">
        <v>173.3</v>
      </c>
      <c r="E219" s="13">
        <v>173.3</v>
      </c>
      <c r="F219" s="13">
        <v>146.3</v>
      </c>
      <c r="G219" s="13">
        <v>119.3</v>
      </c>
      <c r="H219" s="13">
        <v>0.0</v>
      </c>
      <c r="I219" s="13">
        <v>0.0</v>
      </c>
      <c r="J219" s="13">
        <v>0.0</v>
      </c>
      <c r="K219" s="13">
        <v>0.0</v>
      </c>
      <c r="L219" s="13">
        <v>0.0</v>
      </c>
      <c r="M219" s="13">
        <v>13.0</v>
      </c>
      <c r="N219" s="13">
        <v>94.0</v>
      </c>
      <c r="O219" s="13">
        <v>0.0</v>
      </c>
      <c r="P219" s="13">
        <v>94.0</v>
      </c>
      <c r="Q219" s="13">
        <v>54.0</v>
      </c>
      <c r="R219" s="13">
        <v>0.57</v>
      </c>
      <c r="S219" s="13">
        <v>799.0</v>
      </c>
      <c r="T219" s="13">
        <v>5.0</v>
      </c>
      <c r="U219" s="13">
        <v>14.8</v>
      </c>
      <c r="V219" s="13">
        <v>7.2</v>
      </c>
      <c r="W219" s="16">
        <f>M219/SUMIF(Wolf2021FFProjections!$A$2:$A$353,$A219,Wolf2021FFProjections!$M$2:$M$353)</f>
        <v>0.03037383178</v>
      </c>
      <c r="X219" s="16">
        <f>$N219/SUMIF(Wolf2021FFProjections!$A$2:$A$353,$A219,Wolf2021FFProjections!$N$2:$N$353)</f>
        <v>0.05548996458</v>
      </c>
      <c r="Y219" s="16">
        <f>$P219/SUMIF(Wolf2021FFProjections!$A$2:$A$353,$A219,Wolf2021FFProjections!$P$2:$P$353)</f>
        <v>0.15640599</v>
      </c>
      <c r="Z219" s="16">
        <f>$S219/SUMIF(Wolf2021FFProjections!$A$2:$A$353,$A219,Wolf2021FFProjections!$S$2:$S$353)</f>
        <v>0.187470671</v>
      </c>
    </row>
    <row r="220" ht="14.25" customHeight="1">
      <c r="A220" s="13" t="s">
        <v>35</v>
      </c>
      <c r="B220" s="13" t="s">
        <v>143</v>
      </c>
      <c r="C220" s="13" t="s">
        <v>10</v>
      </c>
      <c r="D220" s="13">
        <v>199.7</v>
      </c>
      <c r="E220" s="13">
        <v>199.7</v>
      </c>
      <c r="F220" s="13">
        <v>166.7</v>
      </c>
      <c r="G220" s="13">
        <v>133.7</v>
      </c>
      <c r="H220" s="13">
        <v>0.0</v>
      </c>
      <c r="I220" s="13">
        <v>0.0</v>
      </c>
      <c r="J220" s="13">
        <v>0.0</v>
      </c>
      <c r="K220" s="13">
        <v>0.0</v>
      </c>
      <c r="L220" s="13">
        <v>0.0</v>
      </c>
      <c r="M220" s="13">
        <v>0.0</v>
      </c>
      <c r="N220" s="13">
        <v>0.0</v>
      </c>
      <c r="O220" s="13">
        <v>0.0</v>
      </c>
      <c r="P220" s="13">
        <v>106.0</v>
      </c>
      <c r="Q220" s="13">
        <v>66.0</v>
      </c>
      <c r="R220" s="13">
        <v>0.62</v>
      </c>
      <c r="S220" s="13">
        <v>917.0</v>
      </c>
      <c r="T220" s="13">
        <v>7.0</v>
      </c>
      <c r="U220" s="13">
        <v>13.9</v>
      </c>
      <c r="V220" s="13">
        <v>10.0</v>
      </c>
      <c r="W220" s="16">
        <f>M220/SUMIF(Wolf2021FFProjections!$A$2:$A$353,$A220,Wolf2021FFProjections!$M$2:$M$353)</f>
        <v>0</v>
      </c>
      <c r="X220" s="16">
        <f>$N220/SUMIF(Wolf2021FFProjections!$A$2:$A$353,$A220,Wolf2021FFProjections!$N$2:$N$353)</f>
        <v>0</v>
      </c>
      <c r="Y220" s="16">
        <f>$P220/SUMIF(Wolf2021FFProjections!$A$2:$A$353,$A220,Wolf2021FFProjections!$P$2:$P$353)</f>
        <v>0.1763727121</v>
      </c>
      <c r="Z220" s="16">
        <f>$S220/SUMIF(Wolf2021FFProjections!$A$2:$A$353,$A220,Wolf2021FFProjections!$S$2:$S$353)</f>
        <v>0.2151572032</v>
      </c>
    </row>
    <row r="221" ht="14.25" customHeight="1">
      <c r="A221" s="13" t="s">
        <v>35</v>
      </c>
      <c r="B221" s="13" t="s">
        <v>355</v>
      </c>
      <c r="C221" s="13" t="s">
        <v>10</v>
      </c>
      <c r="D221" s="13">
        <v>63.8</v>
      </c>
      <c r="E221" s="13">
        <v>63.8</v>
      </c>
      <c r="F221" s="13">
        <v>51.8</v>
      </c>
      <c r="G221" s="13">
        <v>39.8</v>
      </c>
      <c r="H221" s="13">
        <v>0.0</v>
      </c>
      <c r="I221" s="13">
        <v>0.0</v>
      </c>
      <c r="J221" s="13">
        <v>0.0</v>
      </c>
      <c r="K221" s="13">
        <v>0.0</v>
      </c>
      <c r="L221" s="13">
        <v>0.0</v>
      </c>
      <c r="M221" s="13">
        <v>0.0</v>
      </c>
      <c r="N221" s="13">
        <v>0.0</v>
      </c>
      <c r="O221" s="13">
        <v>0.0</v>
      </c>
      <c r="P221" s="13">
        <v>38.0</v>
      </c>
      <c r="Q221" s="13">
        <v>24.0</v>
      </c>
      <c r="R221" s="13">
        <v>0.63</v>
      </c>
      <c r="S221" s="13">
        <v>278.0</v>
      </c>
      <c r="T221" s="13">
        <v>2.0</v>
      </c>
      <c r="U221" s="13">
        <v>11.6</v>
      </c>
      <c r="V221" s="13">
        <v>0.0</v>
      </c>
      <c r="W221" s="16">
        <f>M221/SUMIF(Wolf2021FFProjections!$A$2:$A$353,$A221,Wolf2021FFProjections!$M$2:$M$353)</f>
        <v>0</v>
      </c>
      <c r="X221" s="16">
        <f>$N221/SUMIF(Wolf2021FFProjections!$A$2:$A$353,$A221,Wolf2021FFProjections!$N$2:$N$353)</f>
        <v>0</v>
      </c>
      <c r="Y221" s="16">
        <f>$P221/SUMIF(Wolf2021FFProjections!$A$2:$A$353,$A221,Wolf2021FFProjections!$P$2:$P$353)</f>
        <v>0.06322795341</v>
      </c>
      <c r="Z221" s="16">
        <f>$S221/SUMIF(Wolf2021FFProjections!$A$2:$A$353,$A221,Wolf2021FFProjections!$S$2:$S$353)</f>
        <v>0.06522759268</v>
      </c>
    </row>
    <row r="222" ht="14.25" customHeight="1">
      <c r="A222" s="13" t="s">
        <v>29</v>
      </c>
      <c r="B222" s="13" t="s">
        <v>27</v>
      </c>
      <c r="C222" s="13" t="s">
        <v>28</v>
      </c>
      <c r="D222" s="13">
        <v>486.6</v>
      </c>
      <c r="E222" s="13">
        <v>568.6</v>
      </c>
      <c r="F222" s="13">
        <v>486.6</v>
      </c>
      <c r="G222" s="13">
        <v>486.6</v>
      </c>
      <c r="H222" s="13">
        <v>640.0</v>
      </c>
      <c r="I222" s="13">
        <v>425.0</v>
      </c>
      <c r="J222" s="13">
        <v>4936.0</v>
      </c>
      <c r="K222" s="13">
        <v>41.0</v>
      </c>
      <c r="L222" s="13">
        <v>13.0</v>
      </c>
      <c r="M222" s="13">
        <v>115.0</v>
      </c>
      <c r="N222" s="13">
        <v>598.0</v>
      </c>
      <c r="O222" s="13">
        <v>7.0</v>
      </c>
      <c r="P222" s="13">
        <v>0.0</v>
      </c>
      <c r="Q222" s="13">
        <v>0.0</v>
      </c>
      <c r="R222" s="13">
        <v>0.0</v>
      </c>
      <c r="S222" s="13">
        <v>0.0</v>
      </c>
      <c r="T222" s="13">
        <v>0.0</v>
      </c>
      <c r="U222" s="13">
        <v>0.0</v>
      </c>
      <c r="V222" s="13">
        <v>5.2</v>
      </c>
      <c r="W222" s="16">
        <f>M222/SUMIF(Wolf2021FFProjections!$A$2:$A$353,$A222,Wolf2021FFProjections!$M$2:$M$353)</f>
        <v>0.2527472527</v>
      </c>
      <c r="X222" s="16">
        <f>$N222/SUMIF(Wolf2021FFProjections!$A$2:$A$353,$A222,Wolf2021FFProjections!$N$2:$N$353)</f>
        <v>0.2780102278</v>
      </c>
      <c r="Y222" s="16">
        <f>$P222/SUMIF(Wolf2021FFProjections!$A$2:$A$353,$A222,Wolf2021FFProjections!$P$2:$P$353)</f>
        <v>0</v>
      </c>
      <c r="Z222" s="16">
        <f>$S222/SUMIF(Wolf2021FFProjections!$A$2:$A$353,$A222,Wolf2021FFProjections!$S$2:$S$353)</f>
        <v>0</v>
      </c>
    </row>
    <row r="223" ht="14.25" customHeight="1">
      <c r="A223" s="13" t="s">
        <v>29</v>
      </c>
      <c r="B223" s="13" t="s">
        <v>356</v>
      </c>
      <c r="C223" s="13" t="s">
        <v>28</v>
      </c>
      <c r="D223" s="13">
        <v>8.65</v>
      </c>
      <c r="E223" s="13">
        <v>10.65</v>
      </c>
      <c r="F223" s="13">
        <v>8.65</v>
      </c>
      <c r="G223" s="13">
        <v>8.65</v>
      </c>
      <c r="H223" s="13">
        <v>0.0</v>
      </c>
      <c r="I223" s="13">
        <v>8.0</v>
      </c>
      <c r="J223" s="13">
        <v>93.0</v>
      </c>
      <c r="K223" s="13">
        <v>1.0</v>
      </c>
      <c r="L223" s="13">
        <v>0.0</v>
      </c>
      <c r="M223" s="13">
        <v>0.0</v>
      </c>
      <c r="N223" s="13">
        <v>0.0</v>
      </c>
      <c r="O223" s="13">
        <v>0.0</v>
      </c>
      <c r="P223" s="13">
        <v>0.0</v>
      </c>
      <c r="Q223" s="13">
        <v>0.0</v>
      </c>
      <c r="R223" s="13">
        <v>0.0</v>
      </c>
      <c r="S223" s="13">
        <v>0.0</v>
      </c>
      <c r="T223" s="13">
        <v>0.0</v>
      </c>
      <c r="U223" s="13">
        <v>0.0</v>
      </c>
      <c r="V223" s="13">
        <v>0.0</v>
      </c>
      <c r="W223" s="16">
        <f>M223/SUMIF(Wolf2021FFProjections!$A$2:$A$353,$A223,Wolf2021FFProjections!$M$2:$M$353)</f>
        <v>0</v>
      </c>
      <c r="X223" s="16">
        <f>$N223/SUMIF(Wolf2021FFProjections!$A$2:$A$353,$A223,Wolf2021FFProjections!$N$2:$N$353)</f>
        <v>0</v>
      </c>
      <c r="Y223" s="16">
        <f>$P223/SUMIF(Wolf2021FFProjections!$A$2:$A$353,$A223,Wolf2021FFProjections!$P$2:$P$353)</f>
        <v>0</v>
      </c>
      <c r="Z223" s="16">
        <f>$S223/SUMIF(Wolf2021FFProjections!$A$2:$A$353,$A223,Wolf2021FFProjections!$S$2:$S$353)</f>
        <v>0</v>
      </c>
    </row>
    <row r="224" ht="14.25" customHeight="1">
      <c r="A224" s="13" t="s">
        <v>29</v>
      </c>
      <c r="B224" s="13" t="s">
        <v>130</v>
      </c>
      <c r="C224" s="13" t="s">
        <v>13</v>
      </c>
      <c r="D224" s="13">
        <v>166.0</v>
      </c>
      <c r="E224" s="13">
        <v>166.0</v>
      </c>
      <c r="F224" s="13">
        <v>151.0</v>
      </c>
      <c r="G224" s="13">
        <v>136.0</v>
      </c>
      <c r="H224" s="13">
        <v>0.0</v>
      </c>
      <c r="I224" s="13">
        <v>0.0</v>
      </c>
      <c r="J224" s="13">
        <v>0.0</v>
      </c>
      <c r="K224" s="13">
        <v>0.0</v>
      </c>
      <c r="L224" s="13">
        <v>0.0</v>
      </c>
      <c r="M224" s="13">
        <v>175.0</v>
      </c>
      <c r="N224" s="13">
        <v>805.0</v>
      </c>
      <c r="O224" s="13">
        <v>5.0</v>
      </c>
      <c r="P224" s="13">
        <v>38.0</v>
      </c>
      <c r="Q224" s="13">
        <v>30.0</v>
      </c>
      <c r="R224" s="13">
        <v>0.8</v>
      </c>
      <c r="S224" s="13">
        <v>195.0</v>
      </c>
      <c r="T224" s="13">
        <v>1.0</v>
      </c>
      <c r="U224" s="13">
        <v>6.5</v>
      </c>
      <c r="V224" s="13">
        <v>4.6</v>
      </c>
      <c r="W224" s="16">
        <f>M224/SUMIF(Wolf2021FFProjections!$A$2:$A$353,$A224,Wolf2021FFProjections!$M$2:$M$353)</f>
        <v>0.3846153846</v>
      </c>
      <c r="X224" s="16">
        <f>$N224/SUMIF(Wolf2021FFProjections!$A$2:$A$353,$A224,Wolf2021FFProjections!$N$2:$N$353)</f>
        <v>0.3742445374</v>
      </c>
      <c r="Y224" s="16">
        <f>$P224/SUMIF(Wolf2021FFProjections!$A$2:$A$353,$A224,Wolf2021FFProjections!$P$2:$P$353)</f>
        <v>0.06129032258</v>
      </c>
      <c r="Z224" s="16">
        <f>$S224/SUMIF(Wolf2021FFProjections!$A$2:$A$353,$A224,Wolf2021FFProjections!$S$2:$S$353)</f>
        <v>0.03944972689</v>
      </c>
    </row>
    <row r="225" ht="14.25" customHeight="1">
      <c r="A225" s="13" t="s">
        <v>29</v>
      </c>
      <c r="B225" s="13" t="s">
        <v>154</v>
      </c>
      <c r="C225" s="13" t="s">
        <v>13</v>
      </c>
      <c r="D225" s="13">
        <v>143.7</v>
      </c>
      <c r="E225" s="13">
        <v>143.7</v>
      </c>
      <c r="F225" s="13">
        <v>124.7</v>
      </c>
      <c r="G225" s="13">
        <v>105.7</v>
      </c>
      <c r="H225" s="13">
        <v>0.0</v>
      </c>
      <c r="I225" s="13">
        <v>0.0</v>
      </c>
      <c r="J225" s="13">
        <v>0.0</v>
      </c>
      <c r="K225" s="13">
        <v>0.0</v>
      </c>
      <c r="L225" s="13">
        <v>0.0</v>
      </c>
      <c r="M225" s="13">
        <v>101.0</v>
      </c>
      <c r="N225" s="13">
        <v>434.0</v>
      </c>
      <c r="O225" s="13">
        <v>3.0</v>
      </c>
      <c r="P225" s="13">
        <v>51.0</v>
      </c>
      <c r="Q225" s="13">
        <v>38.0</v>
      </c>
      <c r="R225" s="13">
        <v>0.75</v>
      </c>
      <c r="S225" s="13">
        <v>323.0</v>
      </c>
      <c r="T225" s="13">
        <v>2.0</v>
      </c>
      <c r="U225" s="13">
        <v>8.5</v>
      </c>
      <c r="V225" s="13">
        <v>4.3</v>
      </c>
      <c r="W225" s="16">
        <f>M225/SUMIF(Wolf2021FFProjections!$A$2:$A$353,$A225,Wolf2021FFProjections!$M$2:$M$353)</f>
        <v>0.221978022</v>
      </c>
      <c r="X225" s="16">
        <f>$N225/SUMIF(Wolf2021FFProjections!$A$2:$A$353,$A225,Wolf2021FFProjections!$N$2:$N$353)</f>
        <v>0.2017666202</v>
      </c>
      <c r="Y225" s="16">
        <f>$P225/SUMIF(Wolf2021FFProjections!$A$2:$A$353,$A225,Wolf2021FFProjections!$P$2:$P$353)</f>
        <v>0.08225806452</v>
      </c>
      <c r="Z225" s="16">
        <f>$S225/SUMIF(Wolf2021FFProjections!$A$2:$A$353,$A225,Wolf2021FFProjections!$S$2:$S$353)</f>
        <v>0.06534493223</v>
      </c>
    </row>
    <row r="226" ht="14.25" customHeight="1">
      <c r="A226" s="13" t="s">
        <v>29</v>
      </c>
      <c r="B226" s="13" t="s">
        <v>357</v>
      </c>
      <c r="C226" s="13" t="s">
        <v>13</v>
      </c>
      <c r="D226" s="13">
        <v>54.7</v>
      </c>
      <c r="E226" s="13">
        <v>54.7</v>
      </c>
      <c r="F226" s="13">
        <v>52.7</v>
      </c>
      <c r="G226" s="13">
        <v>50.7</v>
      </c>
      <c r="H226" s="13">
        <v>0.0</v>
      </c>
      <c r="I226" s="13">
        <v>0.0</v>
      </c>
      <c r="J226" s="13">
        <v>0.0</v>
      </c>
      <c r="K226" s="13">
        <v>0.0</v>
      </c>
      <c r="L226" s="13">
        <v>0.0</v>
      </c>
      <c r="M226" s="13">
        <v>46.0</v>
      </c>
      <c r="N226" s="13">
        <v>179.0</v>
      </c>
      <c r="O226" s="13">
        <v>5.0</v>
      </c>
      <c r="P226" s="13">
        <v>6.0</v>
      </c>
      <c r="Q226" s="13">
        <v>4.0</v>
      </c>
      <c r="R226" s="13">
        <v>0.7</v>
      </c>
      <c r="S226" s="13">
        <v>28.0</v>
      </c>
      <c r="T226" s="13">
        <v>0.0</v>
      </c>
      <c r="U226" s="13">
        <v>7.0</v>
      </c>
      <c r="V226" s="13">
        <v>3.9</v>
      </c>
      <c r="W226" s="16">
        <f>M226/SUMIF(Wolf2021FFProjections!$A$2:$A$353,$A226,Wolf2021FFProjections!$M$2:$M$353)</f>
        <v>0.1010989011</v>
      </c>
      <c r="X226" s="16">
        <f>$N226/SUMIF(Wolf2021FFProjections!$A$2:$A$353,$A226,Wolf2021FFProjections!$N$2:$N$353)</f>
        <v>0.08321710832</v>
      </c>
      <c r="Y226" s="16">
        <f>$P226/SUMIF(Wolf2021FFProjections!$A$2:$A$353,$A226,Wolf2021FFProjections!$P$2:$P$353)</f>
        <v>0.009677419355</v>
      </c>
      <c r="Z226" s="16">
        <f>$S226/SUMIF(Wolf2021FFProjections!$A$2:$A$353,$A226,Wolf2021FFProjections!$S$2:$S$353)</f>
        <v>0.005664576168</v>
      </c>
    </row>
    <row r="227" ht="14.25" customHeight="1">
      <c r="A227" s="13" t="s">
        <v>29</v>
      </c>
      <c r="B227" s="13" t="s">
        <v>93</v>
      </c>
      <c r="C227" s="13" t="s">
        <v>31</v>
      </c>
      <c r="D227" s="13">
        <v>184.3</v>
      </c>
      <c r="E227" s="13">
        <v>184.3</v>
      </c>
      <c r="F227" s="13">
        <v>155.8</v>
      </c>
      <c r="G227" s="13">
        <v>127.3</v>
      </c>
      <c r="H227" s="13">
        <v>0.0</v>
      </c>
      <c r="I227" s="13">
        <v>0.0</v>
      </c>
      <c r="J227" s="13">
        <v>0.0</v>
      </c>
      <c r="K227" s="13">
        <v>0.0</v>
      </c>
      <c r="L227" s="13">
        <v>0.0</v>
      </c>
      <c r="M227" s="13">
        <v>0.0</v>
      </c>
      <c r="N227" s="13">
        <v>0.0</v>
      </c>
      <c r="O227" s="13">
        <v>0.0</v>
      </c>
      <c r="P227" s="13">
        <v>83.0</v>
      </c>
      <c r="Q227" s="13">
        <v>57.0</v>
      </c>
      <c r="R227" s="13">
        <v>0.69</v>
      </c>
      <c r="S227" s="13">
        <v>673.0</v>
      </c>
      <c r="T227" s="13">
        <v>10.0</v>
      </c>
      <c r="U227" s="13">
        <v>11.8</v>
      </c>
      <c r="V227" s="13">
        <v>0.0</v>
      </c>
      <c r="W227" s="16">
        <f>M227/SUMIF(Wolf2021FFProjections!$A$2:$A$353,$A227,Wolf2021FFProjections!$M$2:$M$353)</f>
        <v>0</v>
      </c>
      <c r="X227" s="16">
        <f>$N227/SUMIF(Wolf2021FFProjections!$A$2:$A$353,$A227,Wolf2021FFProjections!$N$2:$N$353)</f>
        <v>0</v>
      </c>
      <c r="Y227" s="16">
        <f>$P227/SUMIF(Wolf2021FFProjections!$A$2:$A$353,$A227,Wolf2021FFProjections!$P$2:$P$353)</f>
        <v>0.1338709677</v>
      </c>
      <c r="Z227" s="16">
        <f>$S227/SUMIF(Wolf2021FFProjections!$A$2:$A$353,$A227,Wolf2021FFProjections!$S$2:$S$353)</f>
        <v>0.1361521343</v>
      </c>
    </row>
    <row r="228" ht="14.25" customHeight="1">
      <c r="A228" s="13" t="s">
        <v>29</v>
      </c>
      <c r="B228" s="13" t="s">
        <v>358</v>
      </c>
      <c r="C228" s="13" t="s">
        <v>31</v>
      </c>
      <c r="D228" s="13">
        <v>25.8</v>
      </c>
      <c r="E228" s="13">
        <v>25.8</v>
      </c>
      <c r="F228" s="13">
        <v>20.8</v>
      </c>
      <c r="G228" s="13">
        <v>15.8</v>
      </c>
      <c r="H228" s="13">
        <v>0.0</v>
      </c>
      <c r="I228" s="13">
        <v>0.0</v>
      </c>
      <c r="J228" s="13">
        <v>0.0</v>
      </c>
      <c r="K228" s="13">
        <v>0.0</v>
      </c>
      <c r="L228" s="13">
        <v>0.0</v>
      </c>
      <c r="M228" s="13">
        <v>0.0</v>
      </c>
      <c r="N228" s="13">
        <v>0.0</v>
      </c>
      <c r="O228" s="13">
        <v>0.0</v>
      </c>
      <c r="P228" s="13">
        <v>19.0</v>
      </c>
      <c r="Q228" s="13">
        <v>10.0</v>
      </c>
      <c r="R228" s="13">
        <v>0.5</v>
      </c>
      <c r="S228" s="13">
        <v>98.0</v>
      </c>
      <c r="T228" s="13">
        <v>1.0</v>
      </c>
      <c r="U228" s="13">
        <v>9.8</v>
      </c>
      <c r="V228" s="13">
        <v>0.0</v>
      </c>
      <c r="W228" s="16">
        <f>M228/SUMIF(Wolf2021FFProjections!$A$2:$A$353,$A228,Wolf2021FFProjections!$M$2:$M$353)</f>
        <v>0</v>
      </c>
      <c r="X228" s="16">
        <f>$N228/SUMIF(Wolf2021FFProjections!$A$2:$A$353,$A228,Wolf2021FFProjections!$N$2:$N$353)</f>
        <v>0</v>
      </c>
      <c r="Y228" s="16">
        <f>$P228/SUMIF(Wolf2021FFProjections!$A$2:$A$353,$A228,Wolf2021FFProjections!$P$2:$P$353)</f>
        <v>0.03064516129</v>
      </c>
      <c r="Z228" s="16">
        <f>$S228/SUMIF(Wolf2021FFProjections!$A$2:$A$353,$A228,Wolf2021FFProjections!$S$2:$S$353)</f>
        <v>0.01982601659</v>
      </c>
    </row>
    <row r="229" ht="14.25" customHeight="1">
      <c r="A229" s="13" t="s">
        <v>29</v>
      </c>
      <c r="B229" s="13" t="s">
        <v>53</v>
      </c>
      <c r="C229" s="13" t="s">
        <v>10</v>
      </c>
      <c r="D229" s="13">
        <v>294.4</v>
      </c>
      <c r="E229" s="13">
        <v>294.4</v>
      </c>
      <c r="F229" s="13">
        <v>238.4</v>
      </c>
      <c r="G229" s="13">
        <v>182.4</v>
      </c>
      <c r="H229" s="13">
        <v>0.0</v>
      </c>
      <c r="I229" s="13">
        <v>0.0</v>
      </c>
      <c r="J229" s="13">
        <v>0.0</v>
      </c>
      <c r="K229" s="13">
        <v>0.0</v>
      </c>
      <c r="L229" s="13">
        <v>0.0</v>
      </c>
      <c r="M229" s="13">
        <v>0.0</v>
      </c>
      <c r="N229" s="13">
        <v>0.0</v>
      </c>
      <c r="O229" s="13">
        <v>0.0</v>
      </c>
      <c r="P229" s="13">
        <v>160.0</v>
      </c>
      <c r="Q229" s="13">
        <v>112.0</v>
      </c>
      <c r="R229" s="13">
        <v>0.7</v>
      </c>
      <c r="S229" s="13">
        <v>1344.0</v>
      </c>
      <c r="T229" s="13">
        <v>8.0</v>
      </c>
      <c r="U229" s="13">
        <v>12.0</v>
      </c>
      <c r="V229" s="13">
        <v>0.0</v>
      </c>
      <c r="W229" s="16">
        <f>M229/SUMIF(Wolf2021FFProjections!$A$2:$A$353,$A229,Wolf2021FFProjections!$M$2:$M$353)</f>
        <v>0</v>
      </c>
      <c r="X229" s="16">
        <f>$N229/SUMIF(Wolf2021FFProjections!$A$2:$A$353,$A229,Wolf2021FFProjections!$N$2:$N$353)</f>
        <v>0</v>
      </c>
      <c r="Y229" s="16">
        <f>$P229/SUMIF(Wolf2021FFProjections!$A$2:$A$353,$A229,Wolf2021FFProjections!$P$2:$P$353)</f>
        <v>0.2580645161</v>
      </c>
      <c r="Z229" s="16">
        <f>$S229/SUMIF(Wolf2021FFProjections!$A$2:$A$353,$A229,Wolf2021FFProjections!$S$2:$S$353)</f>
        <v>0.2718996561</v>
      </c>
    </row>
    <row r="230" ht="14.25" customHeight="1">
      <c r="A230" s="13" t="s">
        <v>29</v>
      </c>
      <c r="B230" s="13" t="s">
        <v>94</v>
      </c>
      <c r="C230" s="13" t="s">
        <v>10</v>
      </c>
      <c r="D230" s="13">
        <v>238.0</v>
      </c>
      <c r="E230" s="13">
        <v>238.0</v>
      </c>
      <c r="F230" s="13">
        <v>204.0</v>
      </c>
      <c r="G230" s="13">
        <v>170.0</v>
      </c>
      <c r="H230" s="13">
        <v>0.0</v>
      </c>
      <c r="I230" s="13">
        <v>0.0</v>
      </c>
      <c r="J230" s="13">
        <v>0.0</v>
      </c>
      <c r="K230" s="13">
        <v>0.0</v>
      </c>
      <c r="L230" s="13">
        <v>0.0</v>
      </c>
      <c r="M230" s="13">
        <v>0.0</v>
      </c>
      <c r="N230" s="13">
        <v>0.0</v>
      </c>
      <c r="O230" s="13">
        <v>0.0</v>
      </c>
      <c r="P230" s="13">
        <v>115.0</v>
      </c>
      <c r="Q230" s="13">
        <v>68.0</v>
      </c>
      <c r="R230" s="13">
        <v>0.59</v>
      </c>
      <c r="S230" s="13">
        <v>1040.0</v>
      </c>
      <c r="T230" s="13">
        <v>11.0</v>
      </c>
      <c r="U230" s="13">
        <v>15.3</v>
      </c>
      <c r="V230" s="13">
        <v>0.0</v>
      </c>
      <c r="W230" s="16">
        <f>M230/SUMIF(Wolf2021FFProjections!$A$2:$A$353,$A230,Wolf2021FFProjections!$M$2:$M$353)</f>
        <v>0</v>
      </c>
      <c r="X230" s="16">
        <f>$N230/SUMIF(Wolf2021FFProjections!$A$2:$A$353,$A230,Wolf2021FFProjections!$N$2:$N$353)</f>
        <v>0</v>
      </c>
      <c r="Y230" s="16">
        <f>$P230/SUMIF(Wolf2021FFProjections!$A$2:$A$353,$A230,Wolf2021FFProjections!$P$2:$P$353)</f>
        <v>0.185483871</v>
      </c>
      <c r="Z230" s="16">
        <f>$S230/SUMIF(Wolf2021FFProjections!$A$2:$A$353,$A230,Wolf2021FFProjections!$S$2:$S$353)</f>
        <v>0.2103985434</v>
      </c>
    </row>
    <row r="231" ht="14.25" customHeight="1">
      <c r="A231" s="13" t="s">
        <v>29</v>
      </c>
      <c r="B231" s="13" t="s">
        <v>151</v>
      </c>
      <c r="C231" s="13" t="s">
        <v>10</v>
      </c>
      <c r="D231" s="13">
        <v>189.0</v>
      </c>
      <c r="E231" s="13">
        <v>189.0</v>
      </c>
      <c r="F231" s="13">
        <v>158.0</v>
      </c>
      <c r="G231" s="13">
        <v>127.0</v>
      </c>
      <c r="H231" s="13">
        <v>0.0</v>
      </c>
      <c r="I231" s="13">
        <v>0.0</v>
      </c>
      <c r="J231" s="13">
        <v>0.0</v>
      </c>
      <c r="K231" s="13">
        <v>0.0</v>
      </c>
      <c r="L231" s="13">
        <v>0.0</v>
      </c>
      <c r="M231" s="13">
        <v>18.0</v>
      </c>
      <c r="N231" s="13">
        <v>135.0</v>
      </c>
      <c r="O231" s="13">
        <v>0.0</v>
      </c>
      <c r="P231" s="13">
        <v>90.0</v>
      </c>
      <c r="Q231" s="13">
        <v>62.0</v>
      </c>
      <c r="R231" s="13">
        <v>0.69</v>
      </c>
      <c r="S231" s="13">
        <v>775.0</v>
      </c>
      <c r="T231" s="13">
        <v>6.0</v>
      </c>
      <c r="U231" s="13">
        <v>12.5</v>
      </c>
      <c r="V231" s="13">
        <v>7.5</v>
      </c>
      <c r="W231" s="16">
        <f>M231/SUMIF(Wolf2021FFProjections!$A$2:$A$353,$A231,Wolf2021FFProjections!$M$2:$M$353)</f>
        <v>0.03956043956</v>
      </c>
      <c r="X231" s="16">
        <f>$N231/SUMIF(Wolf2021FFProjections!$A$2:$A$353,$A231,Wolf2021FFProjections!$N$2:$N$353)</f>
        <v>0.06276150628</v>
      </c>
      <c r="Y231" s="16">
        <f>$P231/SUMIF(Wolf2021FFProjections!$A$2:$A$353,$A231,Wolf2021FFProjections!$P$2:$P$353)</f>
        <v>0.1451612903</v>
      </c>
      <c r="Z231" s="16">
        <f>$S231/SUMIF(Wolf2021FFProjections!$A$2:$A$353,$A231,Wolf2021FFProjections!$S$2:$S$353)</f>
        <v>0.1567873761</v>
      </c>
    </row>
    <row r="232" ht="14.25" customHeight="1">
      <c r="A232" s="13" t="s">
        <v>29</v>
      </c>
      <c r="B232" s="13" t="s">
        <v>359</v>
      </c>
      <c r="C232" s="13" t="s">
        <v>10</v>
      </c>
      <c r="D232" s="13">
        <v>105.7</v>
      </c>
      <c r="E232" s="13">
        <v>105.7</v>
      </c>
      <c r="F232" s="13">
        <v>85.2</v>
      </c>
      <c r="G232" s="13">
        <v>64.7</v>
      </c>
      <c r="H232" s="13">
        <v>0.0</v>
      </c>
      <c r="I232" s="13">
        <v>0.0</v>
      </c>
      <c r="J232" s="13">
        <v>0.0</v>
      </c>
      <c r="K232" s="13">
        <v>0.0</v>
      </c>
      <c r="L232" s="13">
        <v>0.0</v>
      </c>
      <c r="M232" s="13">
        <v>0.0</v>
      </c>
      <c r="N232" s="13">
        <v>0.0</v>
      </c>
      <c r="O232" s="13">
        <v>0.0</v>
      </c>
      <c r="P232" s="13">
        <v>58.0</v>
      </c>
      <c r="Q232" s="13">
        <v>41.0</v>
      </c>
      <c r="R232" s="13">
        <v>0.7</v>
      </c>
      <c r="S232" s="13">
        <v>467.0</v>
      </c>
      <c r="T232" s="13">
        <v>3.0</v>
      </c>
      <c r="U232" s="13">
        <v>11.4</v>
      </c>
      <c r="V232" s="13">
        <v>6.2</v>
      </c>
      <c r="W232" s="16">
        <f>M232/SUMIF(Wolf2021FFProjections!$A$2:$A$353,$A232,Wolf2021FFProjections!$M$2:$M$353)</f>
        <v>0</v>
      </c>
      <c r="X232" s="16">
        <f>$N232/SUMIF(Wolf2021FFProjections!$A$2:$A$353,$A232,Wolf2021FFProjections!$N$2:$N$353)</f>
        <v>0</v>
      </c>
      <c r="Y232" s="16">
        <f>$P232/SUMIF(Wolf2021FFProjections!$A$2:$A$353,$A232,Wolf2021FFProjections!$P$2:$P$353)</f>
        <v>0.0935483871</v>
      </c>
      <c r="Z232" s="16">
        <f>$S232/SUMIF(Wolf2021FFProjections!$A$2:$A$353,$A232,Wolf2021FFProjections!$S$2:$S$353)</f>
        <v>0.09447703824</v>
      </c>
    </row>
    <row r="233" ht="14.25" customHeight="1">
      <c r="A233" s="13" t="s">
        <v>43</v>
      </c>
      <c r="B233" s="13" t="s">
        <v>108</v>
      </c>
      <c r="C233" s="13" t="s">
        <v>28</v>
      </c>
      <c r="D233" s="13">
        <v>399.3</v>
      </c>
      <c r="E233" s="13">
        <v>467.3</v>
      </c>
      <c r="F233" s="13">
        <v>399.3</v>
      </c>
      <c r="G233" s="13">
        <v>399.3</v>
      </c>
      <c r="H233" s="13">
        <v>622.0</v>
      </c>
      <c r="I233" s="13">
        <v>425.0</v>
      </c>
      <c r="J233" s="13">
        <v>4756.0</v>
      </c>
      <c r="K233" s="13">
        <v>34.0</v>
      </c>
      <c r="L233" s="13">
        <v>12.0</v>
      </c>
      <c r="M233" s="13">
        <v>63.0</v>
      </c>
      <c r="N233" s="13">
        <v>315.0</v>
      </c>
      <c r="O233" s="13">
        <v>3.0</v>
      </c>
      <c r="P233" s="13">
        <v>0.0</v>
      </c>
      <c r="Q233" s="13">
        <v>0.0</v>
      </c>
      <c r="R233" s="13">
        <v>0.0</v>
      </c>
      <c r="S233" s="13">
        <v>0.0</v>
      </c>
      <c r="T233" s="13">
        <v>0.0</v>
      </c>
      <c r="U233" s="13">
        <v>0.0</v>
      </c>
      <c r="V233" s="13">
        <v>5.0</v>
      </c>
      <c r="W233" s="16">
        <f>M233/SUMIF(Wolf2021FFProjections!$A$2:$A$353,$A233,Wolf2021FFProjections!$M$2:$M$353)</f>
        <v>0.1296296296</v>
      </c>
      <c r="X233" s="16">
        <f>$N233/SUMIF(Wolf2021FFProjections!$A$2:$A$353,$A233,Wolf2021FFProjections!$N$2:$N$353)</f>
        <v>0.137075718</v>
      </c>
      <c r="Y233" s="16">
        <f>$P233/SUMIF(Wolf2021FFProjections!$A$2:$A$353,$A233,Wolf2021FFProjections!$P$2:$P$353)</f>
        <v>0</v>
      </c>
      <c r="Z233" s="16">
        <f>$S233/SUMIF(Wolf2021FFProjections!$A$2:$A$353,$A233,Wolf2021FFProjections!$S$2:$S$353)</f>
        <v>0</v>
      </c>
    </row>
    <row r="234" ht="14.25" customHeight="1">
      <c r="A234" s="13" t="s">
        <v>43</v>
      </c>
      <c r="B234" s="13" t="s">
        <v>360</v>
      </c>
      <c r="C234" s="13" t="s">
        <v>28</v>
      </c>
      <c r="D234" s="13">
        <v>13.5</v>
      </c>
      <c r="E234" s="13">
        <v>15.5</v>
      </c>
      <c r="F234" s="13">
        <v>13.5</v>
      </c>
      <c r="G234" s="13">
        <v>13.5</v>
      </c>
      <c r="H234" s="13">
        <v>13.0</v>
      </c>
      <c r="I234" s="13">
        <v>17.0</v>
      </c>
      <c r="J234" s="13">
        <v>190.0</v>
      </c>
      <c r="K234" s="13">
        <v>1.0</v>
      </c>
      <c r="L234" s="13">
        <v>0.0</v>
      </c>
      <c r="M234" s="13">
        <v>0.0</v>
      </c>
      <c r="N234" s="13">
        <v>0.0</v>
      </c>
      <c r="O234" s="13">
        <v>0.0</v>
      </c>
      <c r="P234" s="13">
        <v>0.0</v>
      </c>
      <c r="Q234" s="13">
        <v>0.0</v>
      </c>
      <c r="R234" s="13">
        <v>0.0</v>
      </c>
      <c r="S234" s="13">
        <v>0.0</v>
      </c>
      <c r="T234" s="13">
        <v>0.0</v>
      </c>
      <c r="U234" s="13">
        <v>0.0</v>
      </c>
      <c r="V234" s="13">
        <v>0.0</v>
      </c>
      <c r="W234" s="16">
        <f>M234/SUMIF(Wolf2021FFProjections!$A$2:$A$353,$A234,Wolf2021FFProjections!$M$2:$M$353)</f>
        <v>0</v>
      </c>
      <c r="X234" s="16">
        <f>$N234/SUMIF(Wolf2021FFProjections!$A$2:$A$353,$A234,Wolf2021FFProjections!$N$2:$N$353)</f>
        <v>0</v>
      </c>
      <c r="Y234" s="16">
        <f>$P234/SUMIF(Wolf2021FFProjections!$A$2:$A$353,$A234,Wolf2021FFProjections!$P$2:$P$353)</f>
        <v>0</v>
      </c>
      <c r="Z234" s="16">
        <f>$S234/SUMIF(Wolf2021FFProjections!$A$2:$A$353,$A234,Wolf2021FFProjections!$S$2:$S$353)</f>
        <v>0</v>
      </c>
    </row>
    <row r="235" ht="14.25" customHeight="1">
      <c r="A235" s="13" t="s">
        <v>43</v>
      </c>
      <c r="B235" s="13" t="s">
        <v>52</v>
      </c>
      <c r="C235" s="13" t="s">
        <v>13</v>
      </c>
      <c r="D235" s="13">
        <v>245.7</v>
      </c>
      <c r="E235" s="13">
        <v>245.7</v>
      </c>
      <c r="F235" s="13">
        <v>229.7</v>
      </c>
      <c r="G235" s="13">
        <v>213.7</v>
      </c>
      <c r="H235" s="13">
        <v>0.0</v>
      </c>
      <c r="I235" s="13">
        <v>0.0</v>
      </c>
      <c r="J235" s="13">
        <v>0.0</v>
      </c>
      <c r="K235" s="13">
        <v>0.0</v>
      </c>
      <c r="L235" s="13">
        <v>0.0</v>
      </c>
      <c r="M235" s="13">
        <v>267.0</v>
      </c>
      <c r="N235" s="13">
        <v>1095.0</v>
      </c>
      <c r="O235" s="13">
        <v>12.0</v>
      </c>
      <c r="P235" s="13">
        <v>44.0</v>
      </c>
      <c r="Q235" s="13">
        <v>32.0</v>
      </c>
      <c r="R235" s="13">
        <v>0.73</v>
      </c>
      <c r="S235" s="13">
        <v>202.0</v>
      </c>
      <c r="T235" s="13">
        <v>2.0</v>
      </c>
      <c r="U235" s="13">
        <v>6.3</v>
      </c>
      <c r="V235" s="13">
        <v>4.1</v>
      </c>
      <c r="W235" s="16">
        <f>M235/SUMIF(Wolf2021FFProjections!$A$2:$A$353,$A235,Wolf2021FFProjections!$M$2:$M$353)</f>
        <v>0.549382716</v>
      </c>
      <c r="X235" s="16">
        <f>$N235/SUMIF(Wolf2021FFProjections!$A$2:$A$353,$A235,Wolf2021FFProjections!$N$2:$N$353)</f>
        <v>0.4765013055</v>
      </c>
      <c r="Y235" s="16">
        <f>$P235/SUMIF(Wolf2021FFProjections!$A$2:$A$353,$A235,Wolf2021FFProjections!$P$2:$P$353)</f>
        <v>0.07224958949</v>
      </c>
      <c r="Z235" s="16">
        <f>$S235/SUMIF(Wolf2021FFProjections!$A$2:$A$353,$A235,Wolf2021FFProjections!$S$2:$S$353)</f>
        <v>0.04276942621</v>
      </c>
    </row>
    <row r="236" ht="14.25" customHeight="1">
      <c r="A236" s="13" t="s">
        <v>43</v>
      </c>
      <c r="B236" s="13" t="s">
        <v>90</v>
      </c>
      <c r="C236" s="13" t="s">
        <v>13</v>
      </c>
      <c r="D236" s="13">
        <v>225.9</v>
      </c>
      <c r="E236" s="13">
        <v>225.9</v>
      </c>
      <c r="F236" s="13">
        <v>196.4</v>
      </c>
      <c r="G236" s="13">
        <v>166.9</v>
      </c>
      <c r="H236" s="13">
        <v>0.0</v>
      </c>
      <c r="I236" s="13">
        <v>0.0</v>
      </c>
      <c r="J236" s="13">
        <v>0.0</v>
      </c>
      <c r="K236" s="13">
        <v>0.0</v>
      </c>
      <c r="L236" s="13">
        <v>0.0</v>
      </c>
      <c r="M236" s="13">
        <v>141.0</v>
      </c>
      <c r="N236" s="13">
        <v>790.0</v>
      </c>
      <c r="O236" s="13">
        <v>4.0</v>
      </c>
      <c r="P236" s="13">
        <v>70.0</v>
      </c>
      <c r="Q236" s="13">
        <v>59.0</v>
      </c>
      <c r="R236" s="13">
        <v>0.84</v>
      </c>
      <c r="S236" s="13">
        <v>519.0</v>
      </c>
      <c r="T236" s="13">
        <v>2.0</v>
      </c>
      <c r="U236" s="13">
        <v>8.8</v>
      </c>
      <c r="V236" s="13">
        <v>5.6</v>
      </c>
      <c r="W236" s="16">
        <f>M236/SUMIF(Wolf2021FFProjections!$A$2:$A$353,$A236,Wolf2021FFProjections!$M$2:$M$353)</f>
        <v>0.2901234568</v>
      </c>
      <c r="X236" s="16">
        <f>$N236/SUMIF(Wolf2021FFProjections!$A$2:$A$353,$A236,Wolf2021FFProjections!$N$2:$N$353)</f>
        <v>0.3437771976</v>
      </c>
      <c r="Y236" s="16">
        <f>$P236/SUMIF(Wolf2021FFProjections!$A$2:$A$353,$A236,Wolf2021FFProjections!$P$2:$P$353)</f>
        <v>0.1149425287</v>
      </c>
      <c r="Z236" s="16">
        <f>$S236/SUMIF(Wolf2021FFProjections!$A$2:$A$353,$A236,Wolf2021FFProjections!$S$2:$S$353)</f>
        <v>0.1098877832</v>
      </c>
    </row>
    <row r="237" ht="14.25" customHeight="1">
      <c r="A237" s="13" t="s">
        <v>43</v>
      </c>
      <c r="B237" s="13" t="s">
        <v>361</v>
      </c>
      <c r="C237" s="13" t="s">
        <v>13</v>
      </c>
      <c r="D237" s="13">
        <v>9.0</v>
      </c>
      <c r="E237" s="13">
        <v>9.0</v>
      </c>
      <c r="F237" s="13">
        <v>7.0</v>
      </c>
      <c r="G237" s="13">
        <v>5.0</v>
      </c>
      <c r="H237" s="13">
        <v>0.0</v>
      </c>
      <c r="I237" s="13">
        <v>0.0</v>
      </c>
      <c r="J237" s="13">
        <v>0.0</v>
      </c>
      <c r="K237" s="13">
        <v>0.0</v>
      </c>
      <c r="L237" s="13">
        <v>0.0</v>
      </c>
      <c r="M237" s="13">
        <v>5.0</v>
      </c>
      <c r="N237" s="13">
        <v>22.0</v>
      </c>
      <c r="O237" s="13">
        <v>0.0</v>
      </c>
      <c r="P237" s="13">
        <v>6.0</v>
      </c>
      <c r="Q237" s="13">
        <v>4.0</v>
      </c>
      <c r="R237" s="13">
        <v>0.67</v>
      </c>
      <c r="S237" s="13">
        <v>28.0</v>
      </c>
      <c r="T237" s="13">
        <v>0.0</v>
      </c>
      <c r="U237" s="13">
        <v>7.0</v>
      </c>
      <c r="V237" s="13">
        <v>4.5</v>
      </c>
      <c r="W237" s="16">
        <f>M237/SUMIF(Wolf2021FFProjections!$A$2:$A$353,$A237,Wolf2021FFProjections!$M$2:$M$353)</f>
        <v>0.01028806584</v>
      </c>
      <c r="X237" s="16">
        <f>$N237/SUMIF(Wolf2021FFProjections!$A$2:$A$353,$A237,Wolf2021FFProjections!$N$2:$N$353)</f>
        <v>0.009573542211</v>
      </c>
      <c r="Y237" s="16">
        <f>$P237/SUMIF(Wolf2021FFProjections!$A$2:$A$353,$A237,Wolf2021FFProjections!$P$2:$P$353)</f>
        <v>0.009852216749</v>
      </c>
      <c r="Z237" s="16">
        <f>$S237/SUMIF(Wolf2021FFProjections!$A$2:$A$353,$A237,Wolf2021FFProjections!$S$2:$S$353)</f>
        <v>0.005928435317</v>
      </c>
    </row>
    <row r="238" ht="14.25" customHeight="1">
      <c r="A238" s="13" t="s">
        <v>43</v>
      </c>
      <c r="B238" s="13" t="s">
        <v>66</v>
      </c>
      <c r="C238" s="13" t="s">
        <v>31</v>
      </c>
      <c r="D238" s="13">
        <v>222.0</v>
      </c>
      <c r="E238" s="13">
        <v>222.0</v>
      </c>
      <c r="F238" s="13">
        <v>180.0</v>
      </c>
      <c r="G238" s="13">
        <v>138.0</v>
      </c>
      <c r="H238" s="13">
        <v>0.0</v>
      </c>
      <c r="I238" s="13">
        <v>0.0</v>
      </c>
      <c r="J238" s="13">
        <v>0.0</v>
      </c>
      <c r="K238" s="13">
        <v>0.0</v>
      </c>
      <c r="L238" s="13">
        <v>0.0</v>
      </c>
      <c r="M238" s="13">
        <v>0.0</v>
      </c>
      <c r="N238" s="13">
        <v>0.0</v>
      </c>
      <c r="O238" s="13">
        <v>0.0</v>
      </c>
      <c r="P238" s="13">
        <v>108.0</v>
      </c>
      <c r="Q238" s="13">
        <v>84.0</v>
      </c>
      <c r="R238" s="13">
        <v>0.78</v>
      </c>
      <c r="S238" s="13">
        <v>840.0</v>
      </c>
      <c r="T238" s="13">
        <v>9.0</v>
      </c>
      <c r="U238" s="13">
        <v>10.0</v>
      </c>
      <c r="V238" s="13">
        <v>0.0</v>
      </c>
      <c r="W238" s="16">
        <f>M238/SUMIF(Wolf2021FFProjections!$A$2:$A$353,$A238,Wolf2021FFProjections!$M$2:$M$353)</f>
        <v>0</v>
      </c>
      <c r="X238" s="16">
        <f>$N238/SUMIF(Wolf2021FFProjections!$A$2:$A$353,$A238,Wolf2021FFProjections!$N$2:$N$353)</f>
        <v>0</v>
      </c>
      <c r="Y238" s="16">
        <f>$P238/SUMIF(Wolf2021FFProjections!$A$2:$A$353,$A238,Wolf2021FFProjections!$P$2:$P$353)</f>
        <v>0.1773399015</v>
      </c>
      <c r="Z238" s="16">
        <f>$S238/SUMIF(Wolf2021FFProjections!$A$2:$A$353,$A238,Wolf2021FFProjections!$S$2:$S$353)</f>
        <v>0.1778530595</v>
      </c>
    </row>
    <row r="239" ht="14.25" customHeight="1">
      <c r="A239" s="13" t="s">
        <v>43</v>
      </c>
      <c r="B239" s="13" t="s">
        <v>362</v>
      </c>
      <c r="C239" s="13" t="s">
        <v>31</v>
      </c>
      <c r="D239" s="13">
        <v>31.8</v>
      </c>
      <c r="E239" s="13">
        <v>31.8</v>
      </c>
      <c r="F239" s="13">
        <v>24.8</v>
      </c>
      <c r="G239" s="13">
        <v>17.8</v>
      </c>
      <c r="H239" s="13">
        <v>0.0</v>
      </c>
      <c r="I239" s="13">
        <v>0.0</v>
      </c>
      <c r="J239" s="13">
        <v>0.0</v>
      </c>
      <c r="K239" s="13">
        <v>0.0</v>
      </c>
      <c r="L239" s="13">
        <v>0.0</v>
      </c>
      <c r="M239" s="13">
        <v>0.0</v>
      </c>
      <c r="N239" s="13">
        <v>0.0</v>
      </c>
      <c r="O239" s="13">
        <v>0.0</v>
      </c>
      <c r="P239" s="13">
        <v>19.0</v>
      </c>
      <c r="Q239" s="13">
        <v>14.0</v>
      </c>
      <c r="R239" s="13">
        <v>0.74</v>
      </c>
      <c r="S239" s="13">
        <v>118.0</v>
      </c>
      <c r="T239" s="13">
        <v>1.0</v>
      </c>
      <c r="U239" s="13">
        <v>8.4</v>
      </c>
      <c r="V239" s="13">
        <v>0.0</v>
      </c>
      <c r="W239" s="16">
        <f>M239/SUMIF(Wolf2021FFProjections!$A$2:$A$353,$A239,Wolf2021FFProjections!$M$2:$M$353)</f>
        <v>0</v>
      </c>
      <c r="X239" s="16">
        <f>$N239/SUMIF(Wolf2021FFProjections!$A$2:$A$353,$A239,Wolf2021FFProjections!$N$2:$N$353)</f>
        <v>0</v>
      </c>
      <c r="Y239" s="16">
        <f>$P239/SUMIF(Wolf2021FFProjections!$A$2:$A$353,$A239,Wolf2021FFProjections!$P$2:$P$353)</f>
        <v>0.03119868637</v>
      </c>
      <c r="Z239" s="16">
        <f>$S239/SUMIF(Wolf2021FFProjections!$A$2:$A$353,$A239,Wolf2021FFProjections!$S$2:$S$353)</f>
        <v>0.02498412026</v>
      </c>
    </row>
    <row r="240" ht="14.25" customHeight="1">
      <c r="A240" s="13" t="s">
        <v>43</v>
      </c>
      <c r="B240" s="13" t="s">
        <v>42</v>
      </c>
      <c r="C240" s="13" t="s">
        <v>10</v>
      </c>
      <c r="D240" s="13">
        <v>295.6</v>
      </c>
      <c r="E240" s="13">
        <v>295.6</v>
      </c>
      <c r="F240" s="13">
        <v>244.1</v>
      </c>
      <c r="G240" s="13">
        <v>192.6</v>
      </c>
      <c r="H240" s="13">
        <v>0.0</v>
      </c>
      <c r="I240" s="13">
        <v>0.0</v>
      </c>
      <c r="J240" s="13">
        <v>0.0</v>
      </c>
      <c r="K240" s="13">
        <v>0.0</v>
      </c>
      <c r="L240" s="13">
        <v>0.0</v>
      </c>
      <c r="M240" s="13">
        <v>10.0</v>
      </c>
      <c r="N240" s="13">
        <v>76.0</v>
      </c>
      <c r="O240" s="13">
        <v>0.0</v>
      </c>
      <c r="P240" s="13">
        <v>152.0</v>
      </c>
      <c r="Q240" s="13">
        <v>103.0</v>
      </c>
      <c r="R240" s="13">
        <v>0.68</v>
      </c>
      <c r="S240" s="13">
        <v>1370.0</v>
      </c>
      <c r="T240" s="13">
        <v>8.0</v>
      </c>
      <c r="U240" s="13">
        <v>13.3</v>
      </c>
      <c r="V240" s="13">
        <v>7.6</v>
      </c>
      <c r="W240" s="16">
        <f>M240/SUMIF(Wolf2021FFProjections!$A$2:$A$353,$A240,Wolf2021FFProjections!$M$2:$M$353)</f>
        <v>0.02057613169</v>
      </c>
      <c r="X240" s="16">
        <f>$N240/SUMIF(Wolf2021FFProjections!$A$2:$A$353,$A240,Wolf2021FFProjections!$N$2:$N$353)</f>
        <v>0.03307223673</v>
      </c>
      <c r="Y240" s="16">
        <f>$P240/SUMIF(Wolf2021FFProjections!$A$2:$A$353,$A240,Wolf2021FFProjections!$P$2:$P$353)</f>
        <v>0.249589491</v>
      </c>
      <c r="Z240" s="16">
        <f>$S240/SUMIF(Wolf2021FFProjections!$A$2:$A$353,$A240,Wolf2021FFProjections!$S$2:$S$353)</f>
        <v>0.2900698708</v>
      </c>
    </row>
    <row r="241" ht="14.25" customHeight="1">
      <c r="A241" s="13" t="s">
        <v>43</v>
      </c>
      <c r="B241" s="13" t="s">
        <v>363</v>
      </c>
      <c r="C241" s="13" t="s">
        <v>10</v>
      </c>
      <c r="D241" s="13">
        <v>139.4</v>
      </c>
      <c r="E241" s="13">
        <v>139.4</v>
      </c>
      <c r="F241" s="13">
        <v>115.4</v>
      </c>
      <c r="G241" s="13">
        <v>91.4</v>
      </c>
      <c r="H241" s="13">
        <v>0.0</v>
      </c>
      <c r="I241" s="13">
        <v>0.0</v>
      </c>
      <c r="J241" s="13">
        <v>0.0</v>
      </c>
      <c r="K241" s="13">
        <v>0.0</v>
      </c>
      <c r="L241" s="13">
        <v>0.0</v>
      </c>
      <c r="M241" s="13">
        <v>0.0</v>
      </c>
      <c r="N241" s="13">
        <v>0.0</v>
      </c>
      <c r="O241" s="13">
        <v>0.0</v>
      </c>
      <c r="P241" s="13">
        <v>83.0</v>
      </c>
      <c r="Q241" s="13">
        <v>48.0</v>
      </c>
      <c r="R241" s="13">
        <v>0.58</v>
      </c>
      <c r="S241" s="13">
        <v>614.0</v>
      </c>
      <c r="T241" s="13">
        <v>5.0</v>
      </c>
      <c r="U241" s="13">
        <v>12.8</v>
      </c>
      <c r="V241" s="13">
        <v>0.0</v>
      </c>
      <c r="W241" s="16">
        <f>M241/SUMIF(Wolf2021FFProjections!$A$2:$A$353,$A241,Wolf2021FFProjections!$M$2:$M$353)</f>
        <v>0</v>
      </c>
      <c r="X241" s="16">
        <f>$N241/SUMIF(Wolf2021FFProjections!$A$2:$A$353,$A241,Wolf2021FFProjections!$N$2:$N$353)</f>
        <v>0</v>
      </c>
      <c r="Y241" s="16">
        <f>$P241/SUMIF(Wolf2021FFProjections!$A$2:$A$353,$A241,Wolf2021FFProjections!$P$2:$P$353)</f>
        <v>0.1362889984</v>
      </c>
      <c r="Z241" s="16">
        <f>$S241/SUMIF(Wolf2021FFProjections!$A$2:$A$353,$A241,Wolf2021FFProjections!$S$2:$S$353)</f>
        <v>0.1300021173</v>
      </c>
    </row>
    <row r="242" ht="14.25" customHeight="1">
      <c r="A242" s="13" t="s">
        <v>43</v>
      </c>
      <c r="B242" s="13" t="s">
        <v>364</v>
      </c>
      <c r="C242" s="13" t="s">
        <v>10</v>
      </c>
      <c r="D242" s="13">
        <v>135.8</v>
      </c>
      <c r="E242" s="13">
        <v>135.8</v>
      </c>
      <c r="F242" s="13">
        <v>112.8</v>
      </c>
      <c r="G242" s="13">
        <v>89.8</v>
      </c>
      <c r="H242" s="13">
        <v>0.0</v>
      </c>
      <c r="I242" s="13">
        <v>0.0</v>
      </c>
      <c r="J242" s="13">
        <v>0.0</v>
      </c>
      <c r="K242" s="13">
        <v>0.0</v>
      </c>
      <c r="L242" s="13">
        <v>0.0</v>
      </c>
      <c r="M242" s="13">
        <v>0.0</v>
      </c>
      <c r="N242" s="13">
        <v>0.0</v>
      </c>
      <c r="O242" s="13">
        <v>0.0</v>
      </c>
      <c r="P242" s="13">
        <v>76.0</v>
      </c>
      <c r="Q242" s="13">
        <v>46.0</v>
      </c>
      <c r="R242" s="13">
        <v>0.61</v>
      </c>
      <c r="S242" s="13">
        <v>598.0</v>
      </c>
      <c r="T242" s="13">
        <v>5.0</v>
      </c>
      <c r="U242" s="13">
        <v>13.0</v>
      </c>
      <c r="V242" s="13">
        <v>0.0</v>
      </c>
      <c r="W242" s="16">
        <f>M242/SUMIF(Wolf2021FFProjections!$A$2:$A$353,$A242,Wolf2021FFProjections!$M$2:$M$353)</f>
        <v>0</v>
      </c>
      <c r="X242" s="16">
        <f>$N242/SUMIF(Wolf2021FFProjections!$A$2:$A$353,$A242,Wolf2021FFProjections!$N$2:$N$353)</f>
        <v>0</v>
      </c>
      <c r="Y242" s="16">
        <f>$P242/SUMIF(Wolf2021FFProjections!$A$2:$A$353,$A242,Wolf2021FFProjections!$P$2:$P$353)</f>
        <v>0.1247947455</v>
      </c>
      <c r="Z242" s="16">
        <f>$S242/SUMIF(Wolf2021FFProjections!$A$2:$A$353,$A242,Wolf2021FFProjections!$S$2:$S$353)</f>
        <v>0.12661444</v>
      </c>
    </row>
    <row r="243" ht="14.25" customHeight="1">
      <c r="A243" s="13" t="s">
        <v>43</v>
      </c>
      <c r="B243" s="13" t="s">
        <v>365</v>
      </c>
      <c r="C243" s="13" t="s">
        <v>10</v>
      </c>
      <c r="D243" s="13">
        <v>92.4</v>
      </c>
      <c r="E243" s="13">
        <v>92.4</v>
      </c>
      <c r="F243" s="13">
        <v>76.9</v>
      </c>
      <c r="G243" s="13">
        <v>61.4</v>
      </c>
      <c r="H243" s="13">
        <v>0.0</v>
      </c>
      <c r="I243" s="13">
        <v>0.0</v>
      </c>
      <c r="J243" s="13">
        <v>0.0</v>
      </c>
      <c r="K243" s="13">
        <v>0.0</v>
      </c>
      <c r="L243" s="13">
        <v>0.0</v>
      </c>
      <c r="M243" s="13">
        <v>0.0</v>
      </c>
      <c r="N243" s="13">
        <v>0.0</v>
      </c>
      <c r="O243" s="13">
        <v>0.0</v>
      </c>
      <c r="P243" s="13">
        <v>51.0</v>
      </c>
      <c r="Q243" s="13">
        <v>31.0</v>
      </c>
      <c r="R243" s="13">
        <v>0.61</v>
      </c>
      <c r="S243" s="13">
        <v>434.0</v>
      </c>
      <c r="T243" s="13">
        <v>3.0</v>
      </c>
      <c r="U243" s="13">
        <v>14.0</v>
      </c>
      <c r="V243" s="13">
        <v>7.8</v>
      </c>
      <c r="W243" s="16">
        <f>M243/SUMIF(Wolf2021FFProjections!$A$2:$A$353,$A243,Wolf2021FFProjections!$M$2:$M$353)</f>
        <v>0</v>
      </c>
      <c r="X243" s="16">
        <f>$N243/SUMIF(Wolf2021FFProjections!$A$2:$A$353,$A243,Wolf2021FFProjections!$N$2:$N$353)</f>
        <v>0</v>
      </c>
      <c r="Y243" s="16">
        <f>$P243/SUMIF(Wolf2021FFProjections!$A$2:$A$353,$A243,Wolf2021FFProjections!$P$2:$P$353)</f>
        <v>0.08374384236</v>
      </c>
      <c r="Z243" s="16">
        <f>$S243/SUMIF(Wolf2021FFProjections!$A$2:$A$353,$A243,Wolf2021FFProjections!$S$2:$S$353)</f>
        <v>0.09189074741</v>
      </c>
    </row>
    <row r="244" ht="14.25" customHeight="1">
      <c r="A244" s="13" t="s">
        <v>65</v>
      </c>
      <c r="B244" s="13" t="s">
        <v>172</v>
      </c>
      <c r="C244" s="13" t="s">
        <v>28</v>
      </c>
      <c r="D244" s="13">
        <v>342.95</v>
      </c>
      <c r="E244" s="13">
        <v>404.95</v>
      </c>
      <c r="F244" s="13">
        <v>342.95</v>
      </c>
      <c r="G244" s="13">
        <v>342.95</v>
      </c>
      <c r="H244" s="13">
        <v>539.0</v>
      </c>
      <c r="I244" s="13">
        <v>363.0</v>
      </c>
      <c r="J244" s="13">
        <v>3933.0</v>
      </c>
      <c r="K244" s="13">
        <v>31.0</v>
      </c>
      <c r="L244" s="13">
        <v>8.0</v>
      </c>
      <c r="M244" s="13">
        <v>58.0</v>
      </c>
      <c r="N244" s="13">
        <v>203.0</v>
      </c>
      <c r="O244" s="13">
        <v>3.0</v>
      </c>
      <c r="P244" s="13">
        <v>0.0</v>
      </c>
      <c r="Q244" s="13">
        <v>0.0</v>
      </c>
      <c r="R244" s="13">
        <v>0.0</v>
      </c>
      <c r="S244" s="13">
        <v>0.0</v>
      </c>
      <c r="T244" s="13">
        <v>0.0</v>
      </c>
      <c r="U244" s="13">
        <v>0.0</v>
      </c>
      <c r="V244" s="13">
        <v>3.5</v>
      </c>
      <c r="W244" s="16">
        <f>M244/SUMIF(Wolf2021FFProjections!$A$2:$A$353,$A244,Wolf2021FFProjections!$M$2:$M$353)</f>
        <v>0.1203319502</v>
      </c>
      <c r="X244" s="16">
        <f>$N244/SUMIF(Wolf2021FFProjections!$A$2:$A$353,$A244,Wolf2021FFProjections!$N$2:$N$353)</f>
        <v>0.08616298812</v>
      </c>
      <c r="Y244" s="16">
        <f>$P244/SUMIF(Wolf2021FFProjections!$A$2:$A$353,$A244,Wolf2021FFProjections!$P$2:$P$353)</f>
        <v>0</v>
      </c>
      <c r="Z244" s="16">
        <f>$S244/SUMIF(Wolf2021FFProjections!$A$2:$A$353,$A244,Wolf2021FFProjections!$S$2:$S$353)</f>
        <v>0</v>
      </c>
    </row>
    <row r="245" ht="14.25" customHeight="1">
      <c r="A245" s="13" t="s">
        <v>65</v>
      </c>
      <c r="B245" s="13" t="s">
        <v>366</v>
      </c>
      <c r="C245" s="13" t="s">
        <v>28</v>
      </c>
      <c r="D245" s="13">
        <v>-5.65</v>
      </c>
      <c r="E245" s="13">
        <v>-3.65</v>
      </c>
      <c r="F245" s="13">
        <v>-5.65</v>
      </c>
      <c r="G245" s="13">
        <v>-5.65</v>
      </c>
      <c r="H245" s="13">
        <v>11.0</v>
      </c>
      <c r="I245" s="13">
        <v>8.0</v>
      </c>
      <c r="J245" s="13">
        <v>87.0</v>
      </c>
      <c r="K245" s="13">
        <v>1.0</v>
      </c>
      <c r="L245" s="13">
        <v>7.0</v>
      </c>
      <c r="M245" s="13">
        <v>0.0</v>
      </c>
      <c r="N245" s="13">
        <v>0.0</v>
      </c>
      <c r="O245" s="13">
        <v>0.0</v>
      </c>
      <c r="P245" s="13">
        <v>0.0</v>
      </c>
      <c r="Q245" s="13">
        <v>0.0</v>
      </c>
      <c r="R245" s="13">
        <v>0.0</v>
      </c>
      <c r="S245" s="13">
        <v>0.0</v>
      </c>
      <c r="T245" s="13">
        <v>0.0</v>
      </c>
      <c r="U245" s="13">
        <v>0.0</v>
      </c>
      <c r="V245" s="13">
        <v>4.5</v>
      </c>
      <c r="W245" s="16">
        <f>M245/SUMIF(Wolf2021FFProjections!$A$2:$A$353,$A245,Wolf2021FFProjections!$M$2:$M$353)</f>
        <v>0</v>
      </c>
      <c r="X245" s="16">
        <f>$N245/SUMIF(Wolf2021FFProjections!$A$2:$A$353,$A245,Wolf2021FFProjections!$N$2:$N$353)</f>
        <v>0</v>
      </c>
      <c r="Y245" s="16">
        <f>$P245/SUMIF(Wolf2021FFProjections!$A$2:$A$353,$A245,Wolf2021FFProjections!$P$2:$P$353)</f>
        <v>0</v>
      </c>
      <c r="Z245" s="16">
        <f>$S245/SUMIF(Wolf2021FFProjections!$A$2:$A$353,$A245,Wolf2021FFProjections!$S$2:$S$353)</f>
        <v>0</v>
      </c>
    </row>
    <row r="246" ht="14.25" customHeight="1">
      <c r="A246" s="13" t="s">
        <v>65</v>
      </c>
      <c r="B246" s="13" t="s">
        <v>79</v>
      </c>
      <c r="C246" s="13" t="s">
        <v>13</v>
      </c>
      <c r="D246" s="13">
        <v>231.4</v>
      </c>
      <c r="E246" s="13">
        <v>231.4</v>
      </c>
      <c r="F246" s="13">
        <v>206.4</v>
      </c>
      <c r="G246" s="13">
        <v>181.4</v>
      </c>
      <c r="H246" s="13">
        <v>0.0</v>
      </c>
      <c r="I246" s="13">
        <v>0.0</v>
      </c>
      <c r="J246" s="13">
        <v>0.0</v>
      </c>
      <c r="K246" s="13">
        <v>0.0</v>
      </c>
      <c r="L246" s="13">
        <v>0.0</v>
      </c>
      <c r="M246" s="13">
        <v>202.0</v>
      </c>
      <c r="N246" s="13">
        <v>949.0</v>
      </c>
      <c r="O246" s="13">
        <v>6.0</v>
      </c>
      <c r="P246" s="13">
        <v>66.0</v>
      </c>
      <c r="Q246" s="13">
        <v>50.0</v>
      </c>
      <c r="R246" s="13">
        <v>0.76</v>
      </c>
      <c r="S246" s="13">
        <v>385.0</v>
      </c>
      <c r="T246" s="13">
        <v>2.0</v>
      </c>
      <c r="U246" s="13">
        <v>7.7</v>
      </c>
      <c r="V246" s="13">
        <v>4.7</v>
      </c>
      <c r="W246" s="16">
        <f>M246/SUMIF(Wolf2021FFProjections!$A$2:$A$353,$A246,Wolf2021FFProjections!$M$2:$M$353)</f>
        <v>0.4190871369</v>
      </c>
      <c r="X246" s="16">
        <f>$N246/SUMIF(Wolf2021FFProjections!$A$2:$A$353,$A246,Wolf2021FFProjections!$N$2:$N$353)</f>
        <v>0.4028013582</v>
      </c>
      <c r="Y246" s="16">
        <f>$P246/SUMIF(Wolf2021FFProjections!$A$2:$A$353,$A246,Wolf2021FFProjections!$P$2:$P$353)</f>
        <v>0.1242937853</v>
      </c>
      <c r="Z246" s="16">
        <f>$S246/SUMIF(Wolf2021FFProjections!$A$2:$A$353,$A246,Wolf2021FFProjections!$S$2:$S$353)</f>
        <v>0.09771573604</v>
      </c>
    </row>
    <row r="247" ht="14.25" customHeight="1">
      <c r="A247" s="13" t="s">
        <v>65</v>
      </c>
      <c r="B247" s="13" t="s">
        <v>185</v>
      </c>
      <c r="C247" s="13" t="s">
        <v>13</v>
      </c>
      <c r="D247" s="13">
        <v>116.9</v>
      </c>
      <c r="E247" s="13">
        <v>116.9</v>
      </c>
      <c r="F247" s="13">
        <v>111.4</v>
      </c>
      <c r="G247" s="13">
        <v>105.9</v>
      </c>
      <c r="H247" s="13">
        <v>0.0</v>
      </c>
      <c r="I247" s="13">
        <v>0.0</v>
      </c>
      <c r="J247" s="13">
        <v>0.0</v>
      </c>
      <c r="K247" s="13">
        <v>0.0</v>
      </c>
      <c r="L247" s="13">
        <v>0.0</v>
      </c>
      <c r="M247" s="13">
        <v>140.0</v>
      </c>
      <c r="N247" s="13">
        <v>742.0</v>
      </c>
      <c r="O247" s="13">
        <v>4.0</v>
      </c>
      <c r="P247" s="13">
        <v>16.0</v>
      </c>
      <c r="Q247" s="13">
        <v>11.0</v>
      </c>
      <c r="R247" s="13">
        <v>0.69</v>
      </c>
      <c r="S247" s="13">
        <v>77.0</v>
      </c>
      <c r="T247" s="13">
        <v>0.0</v>
      </c>
      <c r="U247" s="13">
        <v>7.0</v>
      </c>
      <c r="V247" s="13">
        <v>5.3</v>
      </c>
      <c r="W247" s="16">
        <f>M247/SUMIF(Wolf2021FFProjections!$A$2:$A$353,$A247,Wolf2021FFProjections!$M$2:$M$353)</f>
        <v>0.2904564315</v>
      </c>
      <c r="X247" s="16">
        <f>$N247/SUMIF(Wolf2021FFProjections!$A$2:$A$353,$A247,Wolf2021FFProjections!$N$2:$N$353)</f>
        <v>0.3149405772</v>
      </c>
      <c r="Y247" s="16">
        <f>$P247/SUMIF(Wolf2021FFProjections!$A$2:$A$353,$A247,Wolf2021FFProjections!$P$2:$P$353)</f>
        <v>0.03013182674</v>
      </c>
      <c r="Z247" s="16">
        <f>$S247/SUMIF(Wolf2021FFProjections!$A$2:$A$353,$A247,Wolf2021FFProjections!$S$2:$S$353)</f>
        <v>0.01954314721</v>
      </c>
    </row>
    <row r="248" ht="14.25" customHeight="1">
      <c r="A248" s="13" t="s">
        <v>65</v>
      </c>
      <c r="B248" s="13" t="s">
        <v>367</v>
      </c>
      <c r="C248" s="13" t="s">
        <v>13</v>
      </c>
      <c r="D248" s="13">
        <v>66.7</v>
      </c>
      <c r="E248" s="13">
        <v>66.7</v>
      </c>
      <c r="F248" s="13">
        <v>59.2</v>
      </c>
      <c r="G248" s="13">
        <v>51.7</v>
      </c>
      <c r="H248" s="13">
        <v>0.0</v>
      </c>
      <c r="I248" s="13">
        <v>0.0</v>
      </c>
      <c r="J248" s="13">
        <v>0.0</v>
      </c>
      <c r="K248" s="13">
        <v>0.0</v>
      </c>
      <c r="L248" s="13">
        <v>0.0</v>
      </c>
      <c r="M248" s="13">
        <v>58.0</v>
      </c>
      <c r="N248" s="13">
        <v>307.0</v>
      </c>
      <c r="O248" s="13">
        <v>2.0</v>
      </c>
      <c r="P248" s="13">
        <v>22.0</v>
      </c>
      <c r="Q248" s="13">
        <v>15.0</v>
      </c>
      <c r="R248" s="13">
        <v>0.68</v>
      </c>
      <c r="S248" s="13">
        <v>90.0</v>
      </c>
      <c r="T248" s="13">
        <v>0.0</v>
      </c>
      <c r="U248" s="13">
        <v>6.0</v>
      </c>
      <c r="V248" s="13">
        <v>5.3</v>
      </c>
      <c r="W248" s="16">
        <f>M248/SUMIF(Wolf2021FFProjections!$A$2:$A$353,$A248,Wolf2021FFProjections!$M$2:$M$353)</f>
        <v>0.1203319502</v>
      </c>
      <c r="X248" s="16">
        <f>$N248/SUMIF(Wolf2021FFProjections!$A$2:$A$353,$A248,Wolf2021FFProjections!$N$2:$N$353)</f>
        <v>0.1303056027</v>
      </c>
      <c r="Y248" s="16">
        <f>$P248/SUMIF(Wolf2021FFProjections!$A$2:$A$353,$A248,Wolf2021FFProjections!$P$2:$P$353)</f>
        <v>0.04143126177</v>
      </c>
      <c r="Z248" s="16">
        <f>$S248/SUMIF(Wolf2021FFProjections!$A$2:$A$353,$A248,Wolf2021FFProjections!$S$2:$S$353)</f>
        <v>0.02284263959</v>
      </c>
    </row>
    <row r="249" ht="14.25" customHeight="1">
      <c r="A249" s="13" t="s">
        <v>65</v>
      </c>
      <c r="B249" s="13" t="s">
        <v>193</v>
      </c>
      <c r="C249" s="13" t="s">
        <v>31</v>
      </c>
      <c r="D249" s="13">
        <v>145.6</v>
      </c>
      <c r="E249" s="13">
        <v>145.6</v>
      </c>
      <c r="F249" s="13">
        <v>118.6</v>
      </c>
      <c r="G249" s="13">
        <v>91.6</v>
      </c>
      <c r="H249" s="13">
        <v>0.0</v>
      </c>
      <c r="I249" s="13">
        <v>0.0</v>
      </c>
      <c r="J249" s="13">
        <v>0.0</v>
      </c>
      <c r="K249" s="13">
        <v>0.0</v>
      </c>
      <c r="L249" s="13">
        <v>0.0</v>
      </c>
      <c r="M249" s="13">
        <v>5.0</v>
      </c>
      <c r="N249" s="13">
        <v>22.0</v>
      </c>
      <c r="O249" s="13">
        <v>0.0</v>
      </c>
      <c r="P249" s="13">
        <v>82.0</v>
      </c>
      <c r="Q249" s="13">
        <v>54.0</v>
      </c>
      <c r="R249" s="13">
        <v>0.66</v>
      </c>
      <c r="S249" s="13">
        <v>594.0</v>
      </c>
      <c r="T249" s="13">
        <v>5.0</v>
      </c>
      <c r="U249" s="13">
        <v>11.0</v>
      </c>
      <c r="V249" s="13">
        <v>4.5</v>
      </c>
      <c r="W249" s="16">
        <f>M249/SUMIF(Wolf2021FFProjections!$A$2:$A$353,$A249,Wolf2021FFProjections!$M$2:$M$353)</f>
        <v>0.01037344398</v>
      </c>
      <c r="X249" s="16">
        <f>$N249/SUMIF(Wolf2021FFProjections!$A$2:$A$353,$A249,Wolf2021FFProjections!$N$2:$N$353)</f>
        <v>0.009337860781</v>
      </c>
      <c r="Y249" s="16">
        <f>$P249/SUMIF(Wolf2021FFProjections!$A$2:$A$353,$A249,Wolf2021FFProjections!$P$2:$P$353)</f>
        <v>0.1544256121</v>
      </c>
      <c r="Z249" s="16">
        <f>$S249/SUMIF(Wolf2021FFProjections!$A$2:$A$353,$A249,Wolf2021FFProjections!$S$2:$S$353)</f>
        <v>0.1507614213</v>
      </c>
    </row>
    <row r="250" ht="14.25" customHeight="1">
      <c r="A250" s="13" t="s">
        <v>65</v>
      </c>
      <c r="B250" s="13" t="s">
        <v>368</v>
      </c>
      <c r="C250" s="13" t="s">
        <v>31</v>
      </c>
      <c r="D250" s="13">
        <v>22.8</v>
      </c>
      <c r="E250" s="13">
        <v>22.8</v>
      </c>
      <c r="F250" s="13">
        <v>18.8</v>
      </c>
      <c r="G250" s="13">
        <v>14.8</v>
      </c>
      <c r="H250" s="13">
        <v>0.0</v>
      </c>
      <c r="I250" s="13">
        <v>0.0</v>
      </c>
      <c r="J250" s="13">
        <v>0.0</v>
      </c>
      <c r="K250" s="13">
        <v>0.0</v>
      </c>
      <c r="L250" s="13">
        <v>0.0</v>
      </c>
      <c r="M250" s="13">
        <v>0.0</v>
      </c>
      <c r="N250" s="13">
        <v>0.0</v>
      </c>
      <c r="O250" s="13">
        <v>0.0</v>
      </c>
      <c r="P250" s="13">
        <v>11.0</v>
      </c>
      <c r="Q250" s="13">
        <v>8.0</v>
      </c>
      <c r="R250" s="13">
        <v>0.75</v>
      </c>
      <c r="S250" s="13">
        <v>88.0</v>
      </c>
      <c r="T250" s="13">
        <v>1.0</v>
      </c>
      <c r="U250" s="13">
        <v>11.0</v>
      </c>
      <c r="V250" s="13">
        <v>0.0</v>
      </c>
      <c r="W250" s="16">
        <f>M250/SUMIF(Wolf2021FFProjections!$A$2:$A$353,$A250,Wolf2021FFProjections!$M$2:$M$353)</f>
        <v>0</v>
      </c>
      <c r="X250" s="16">
        <f>$N250/SUMIF(Wolf2021FFProjections!$A$2:$A$353,$A250,Wolf2021FFProjections!$N$2:$N$353)</f>
        <v>0</v>
      </c>
      <c r="Y250" s="16">
        <f>$P250/SUMIF(Wolf2021FFProjections!$A$2:$A$353,$A250,Wolf2021FFProjections!$P$2:$P$353)</f>
        <v>0.02071563089</v>
      </c>
      <c r="Z250" s="16">
        <f>$S250/SUMIF(Wolf2021FFProjections!$A$2:$A$353,$A250,Wolf2021FFProjections!$S$2:$S$353)</f>
        <v>0.02233502538</v>
      </c>
    </row>
    <row r="251" ht="14.25" customHeight="1">
      <c r="A251" s="13" t="s">
        <v>65</v>
      </c>
      <c r="B251" s="13" t="s">
        <v>64</v>
      </c>
      <c r="C251" s="13" t="s">
        <v>10</v>
      </c>
      <c r="D251" s="13">
        <v>272.6</v>
      </c>
      <c r="E251" s="13">
        <v>272.6</v>
      </c>
      <c r="F251" s="13">
        <v>229.6</v>
      </c>
      <c r="G251" s="13">
        <v>186.6</v>
      </c>
      <c r="H251" s="13">
        <v>0.0</v>
      </c>
      <c r="I251" s="13">
        <v>0.0</v>
      </c>
      <c r="J251" s="13">
        <v>0.0</v>
      </c>
      <c r="K251" s="13">
        <v>0.0</v>
      </c>
      <c r="L251" s="13">
        <v>0.0</v>
      </c>
      <c r="M251" s="13">
        <v>14.0</v>
      </c>
      <c r="N251" s="13">
        <v>105.0</v>
      </c>
      <c r="O251" s="13">
        <v>0.0</v>
      </c>
      <c r="P251" s="13">
        <v>132.0</v>
      </c>
      <c r="Q251" s="13">
        <v>86.0</v>
      </c>
      <c r="R251" s="13">
        <v>0.65</v>
      </c>
      <c r="S251" s="13">
        <v>1161.0</v>
      </c>
      <c r="T251" s="13">
        <v>10.0</v>
      </c>
      <c r="U251" s="13">
        <v>13.5</v>
      </c>
      <c r="V251" s="13">
        <v>7.5</v>
      </c>
      <c r="W251" s="16">
        <f>M251/SUMIF(Wolf2021FFProjections!$A$2:$A$353,$A251,Wolf2021FFProjections!$M$2:$M$353)</f>
        <v>0.02904564315</v>
      </c>
      <c r="X251" s="16">
        <f>$N251/SUMIF(Wolf2021FFProjections!$A$2:$A$353,$A251,Wolf2021FFProjections!$N$2:$N$353)</f>
        <v>0.04456706282</v>
      </c>
      <c r="Y251" s="16">
        <f>$P251/SUMIF(Wolf2021FFProjections!$A$2:$A$353,$A251,Wolf2021FFProjections!$P$2:$P$353)</f>
        <v>0.2485875706</v>
      </c>
      <c r="Z251" s="16">
        <f>$S251/SUMIF(Wolf2021FFProjections!$A$2:$A$353,$A251,Wolf2021FFProjections!$S$2:$S$353)</f>
        <v>0.2946700508</v>
      </c>
    </row>
    <row r="252" ht="14.25" customHeight="1">
      <c r="A252" s="13" t="s">
        <v>65</v>
      </c>
      <c r="B252" s="13" t="s">
        <v>98</v>
      </c>
      <c r="C252" s="13" t="s">
        <v>10</v>
      </c>
      <c r="D252" s="13">
        <v>245.5</v>
      </c>
      <c r="E252" s="13">
        <v>245.5</v>
      </c>
      <c r="F252" s="13">
        <v>201.0</v>
      </c>
      <c r="G252" s="13">
        <v>156.5</v>
      </c>
      <c r="H252" s="13">
        <v>0.0</v>
      </c>
      <c r="I252" s="13">
        <v>0.0</v>
      </c>
      <c r="J252" s="13">
        <v>0.0</v>
      </c>
      <c r="K252" s="13">
        <v>0.0</v>
      </c>
      <c r="L252" s="13">
        <v>0.0</v>
      </c>
      <c r="M252" s="13">
        <v>5.0</v>
      </c>
      <c r="N252" s="13">
        <v>28.0</v>
      </c>
      <c r="O252" s="13">
        <v>0.0</v>
      </c>
      <c r="P252" s="13">
        <v>126.0</v>
      </c>
      <c r="Q252" s="13">
        <v>89.0</v>
      </c>
      <c r="R252" s="13">
        <v>0.71</v>
      </c>
      <c r="S252" s="13">
        <v>997.0</v>
      </c>
      <c r="T252" s="13">
        <v>9.0</v>
      </c>
      <c r="U252" s="13">
        <v>11.2</v>
      </c>
      <c r="V252" s="13">
        <v>5.5</v>
      </c>
      <c r="W252" s="16">
        <f>M252/SUMIF(Wolf2021FFProjections!$A$2:$A$353,$A252,Wolf2021FFProjections!$M$2:$M$353)</f>
        <v>0.01037344398</v>
      </c>
      <c r="X252" s="16">
        <f>$N252/SUMIF(Wolf2021FFProjections!$A$2:$A$353,$A252,Wolf2021FFProjections!$N$2:$N$353)</f>
        <v>0.01188455008</v>
      </c>
      <c r="Y252" s="16">
        <f>$P252/SUMIF(Wolf2021FFProjections!$A$2:$A$353,$A252,Wolf2021FFProjections!$P$2:$P$353)</f>
        <v>0.2372881356</v>
      </c>
      <c r="Z252" s="16">
        <f>$S252/SUMIF(Wolf2021FFProjections!$A$2:$A$353,$A252,Wolf2021FFProjections!$S$2:$S$353)</f>
        <v>0.2530456853</v>
      </c>
    </row>
    <row r="253" ht="14.25" customHeight="1">
      <c r="A253" s="13" t="s">
        <v>65</v>
      </c>
      <c r="B253" s="13" t="s">
        <v>369</v>
      </c>
      <c r="C253" s="13" t="s">
        <v>10</v>
      </c>
      <c r="D253" s="13">
        <v>101.8</v>
      </c>
      <c r="E253" s="13">
        <v>101.8</v>
      </c>
      <c r="F253" s="13">
        <v>82.3</v>
      </c>
      <c r="G253" s="13">
        <v>62.8</v>
      </c>
      <c r="H253" s="13">
        <v>0.0</v>
      </c>
      <c r="I253" s="13">
        <v>0.0</v>
      </c>
      <c r="J253" s="13">
        <v>0.0</v>
      </c>
      <c r="K253" s="13">
        <v>0.0</v>
      </c>
      <c r="L253" s="13">
        <v>0.0</v>
      </c>
      <c r="M253" s="13">
        <v>0.0</v>
      </c>
      <c r="N253" s="13">
        <v>0.0</v>
      </c>
      <c r="O253" s="13">
        <v>0.0</v>
      </c>
      <c r="P253" s="13">
        <v>60.0</v>
      </c>
      <c r="Q253" s="13">
        <v>39.0</v>
      </c>
      <c r="R253" s="13">
        <v>0.65</v>
      </c>
      <c r="S253" s="13">
        <v>448.0</v>
      </c>
      <c r="T253" s="13">
        <v>3.0</v>
      </c>
      <c r="U253" s="13">
        <v>11.5</v>
      </c>
      <c r="V253" s="13">
        <v>11.0</v>
      </c>
      <c r="W253" s="16">
        <f>M253/SUMIF(Wolf2021FFProjections!$A$2:$A$353,$A253,Wolf2021FFProjections!$M$2:$M$353)</f>
        <v>0</v>
      </c>
      <c r="X253" s="16">
        <f>$N253/SUMIF(Wolf2021FFProjections!$A$2:$A$353,$A253,Wolf2021FFProjections!$N$2:$N$353)</f>
        <v>0</v>
      </c>
      <c r="Y253" s="16">
        <f>$P253/SUMIF(Wolf2021FFProjections!$A$2:$A$353,$A253,Wolf2021FFProjections!$P$2:$P$353)</f>
        <v>0.1129943503</v>
      </c>
      <c r="Z253" s="16">
        <f>$S253/SUMIF(Wolf2021FFProjections!$A$2:$A$353,$A253,Wolf2021FFProjections!$S$2:$S$353)</f>
        <v>0.1137055838</v>
      </c>
    </row>
    <row r="254" ht="14.25" customHeight="1">
      <c r="A254" s="13" t="s">
        <v>65</v>
      </c>
      <c r="B254" s="13" t="s">
        <v>370</v>
      </c>
      <c r="C254" s="13" t="s">
        <v>10</v>
      </c>
      <c r="D254" s="13">
        <v>32.0</v>
      </c>
      <c r="E254" s="13">
        <v>32.0</v>
      </c>
      <c r="F254" s="13">
        <v>27.0</v>
      </c>
      <c r="G254" s="13">
        <v>22.0</v>
      </c>
      <c r="H254" s="13">
        <v>0.0</v>
      </c>
      <c r="I254" s="13">
        <v>0.0</v>
      </c>
      <c r="J254" s="13">
        <v>0.0</v>
      </c>
      <c r="K254" s="13">
        <v>0.0</v>
      </c>
      <c r="L254" s="13">
        <v>0.0</v>
      </c>
      <c r="M254" s="13">
        <v>0.0</v>
      </c>
      <c r="N254" s="13">
        <v>0.0</v>
      </c>
      <c r="O254" s="13">
        <v>0.0</v>
      </c>
      <c r="P254" s="13">
        <v>16.0</v>
      </c>
      <c r="Q254" s="13">
        <v>10.0</v>
      </c>
      <c r="R254" s="13">
        <v>0.62</v>
      </c>
      <c r="S254" s="13">
        <v>100.0</v>
      </c>
      <c r="T254" s="13">
        <v>2.0</v>
      </c>
      <c r="U254" s="13">
        <v>10.0</v>
      </c>
      <c r="V254" s="13">
        <v>8.0</v>
      </c>
      <c r="W254" s="16">
        <f>M254/SUMIF(Wolf2021FFProjections!$A$2:$A$353,$A254,Wolf2021FFProjections!$M$2:$M$353)</f>
        <v>0</v>
      </c>
      <c r="X254" s="16">
        <f>$N254/SUMIF(Wolf2021FFProjections!$A$2:$A$353,$A254,Wolf2021FFProjections!$N$2:$N$353)</f>
        <v>0</v>
      </c>
      <c r="Y254" s="16">
        <f>$P254/SUMIF(Wolf2021FFProjections!$A$2:$A$353,$A254,Wolf2021FFProjections!$P$2:$P$353)</f>
        <v>0.03013182674</v>
      </c>
      <c r="Z254" s="16">
        <f>$S254/SUMIF(Wolf2021FFProjections!$A$2:$A$353,$A254,Wolf2021FFProjections!$S$2:$S$353)</f>
        <v>0.02538071066</v>
      </c>
    </row>
    <row r="255" ht="14.25" customHeight="1">
      <c r="A255" s="13" t="s">
        <v>97</v>
      </c>
      <c r="B255" s="13" t="s">
        <v>371</v>
      </c>
      <c r="C255" s="13" t="s">
        <v>28</v>
      </c>
      <c r="D255" s="13">
        <v>176.25</v>
      </c>
      <c r="E255" s="13">
        <v>210.25</v>
      </c>
      <c r="F255" s="13">
        <v>176.25</v>
      </c>
      <c r="G255" s="13">
        <v>176.25</v>
      </c>
      <c r="H255" s="13">
        <v>328.0</v>
      </c>
      <c r="I255" s="13">
        <v>204.0</v>
      </c>
      <c r="J255" s="13">
        <v>2149.0</v>
      </c>
      <c r="K255" s="13">
        <v>17.0</v>
      </c>
      <c r="L255" s="13">
        <v>17.0</v>
      </c>
      <c r="M255" s="13">
        <v>57.0</v>
      </c>
      <c r="N255" s="13">
        <v>228.0</v>
      </c>
      <c r="O255" s="13">
        <v>2.0</v>
      </c>
      <c r="P255" s="13">
        <v>0.0</v>
      </c>
      <c r="Q255" s="13">
        <v>0.0</v>
      </c>
      <c r="R255" s="13">
        <v>0.0</v>
      </c>
      <c r="S255" s="13">
        <v>0.0</v>
      </c>
      <c r="T255" s="13">
        <v>0.0</v>
      </c>
      <c r="U255" s="13">
        <v>0.0</v>
      </c>
      <c r="V255" s="13">
        <v>4.0</v>
      </c>
      <c r="W255" s="16">
        <f>M255/SUMIF(Wolf2021FFProjections!$A$2:$A$353,$A255,Wolf2021FFProjections!$M$2:$M$353)</f>
        <v>0.1111111111</v>
      </c>
      <c r="X255" s="16">
        <f>$N255/SUMIF(Wolf2021FFProjections!$A$2:$A$353,$A255,Wolf2021FFProjections!$N$2:$N$353)</f>
        <v>0.09193548387</v>
      </c>
      <c r="Y255" s="16">
        <f>$P255/SUMIF(Wolf2021FFProjections!$A$2:$A$353,$A255,Wolf2021FFProjections!$P$2:$P$353)</f>
        <v>0</v>
      </c>
      <c r="Z255" s="16">
        <f>$S255/SUMIF(Wolf2021FFProjections!$A$2:$A$353,$A255,Wolf2021FFProjections!$S$2:$S$353)</f>
        <v>0</v>
      </c>
    </row>
    <row r="256" ht="14.25" customHeight="1">
      <c r="A256" s="13" t="s">
        <v>97</v>
      </c>
      <c r="B256" s="13" t="s">
        <v>187</v>
      </c>
      <c r="C256" s="13" t="s">
        <v>28</v>
      </c>
      <c r="D256" s="13">
        <v>97.65</v>
      </c>
      <c r="E256" s="13">
        <v>115.65</v>
      </c>
      <c r="F256" s="13">
        <v>97.65</v>
      </c>
      <c r="G256" s="13">
        <v>97.65</v>
      </c>
      <c r="H256" s="13">
        <v>177.0</v>
      </c>
      <c r="I256" s="13">
        <v>117.0</v>
      </c>
      <c r="J256" s="13">
        <v>1233.0</v>
      </c>
      <c r="K256" s="13">
        <v>9.0</v>
      </c>
      <c r="L256" s="13">
        <v>0.0</v>
      </c>
      <c r="M256" s="13">
        <v>0.0</v>
      </c>
      <c r="N256" s="13">
        <v>0.0</v>
      </c>
      <c r="O256" s="13">
        <v>0.0</v>
      </c>
      <c r="P256" s="13">
        <v>0.0</v>
      </c>
      <c r="Q256" s="13">
        <v>0.0</v>
      </c>
      <c r="R256" s="13">
        <v>0.0</v>
      </c>
      <c r="S256" s="13">
        <v>0.0</v>
      </c>
      <c r="T256" s="13">
        <v>0.0</v>
      </c>
      <c r="U256" s="13">
        <v>0.0</v>
      </c>
      <c r="V256" s="13">
        <v>0.0</v>
      </c>
      <c r="W256" s="16">
        <f>M256/SUMIF(Wolf2021FFProjections!$A$2:$A$353,$A256,Wolf2021FFProjections!$M$2:$M$353)</f>
        <v>0</v>
      </c>
      <c r="X256" s="16">
        <f>$N256/SUMIF(Wolf2021FFProjections!$A$2:$A$353,$A256,Wolf2021FFProjections!$N$2:$N$353)</f>
        <v>0</v>
      </c>
      <c r="Y256" s="16">
        <f>$P256/SUMIF(Wolf2021FFProjections!$A$2:$A$353,$A256,Wolf2021FFProjections!$P$2:$P$353)</f>
        <v>0</v>
      </c>
      <c r="Z256" s="16">
        <f>$S256/SUMIF(Wolf2021FFProjections!$A$2:$A$353,$A256,Wolf2021FFProjections!$S$2:$S$353)</f>
        <v>0</v>
      </c>
    </row>
    <row r="257" ht="14.25" customHeight="1">
      <c r="A257" s="13" t="s">
        <v>97</v>
      </c>
      <c r="B257" s="13" t="s">
        <v>96</v>
      </c>
      <c r="C257" s="13" t="s">
        <v>13</v>
      </c>
      <c r="D257" s="13">
        <v>201.3</v>
      </c>
      <c r="E257" s="13">
        <v>201.3</v>
      </c>
      <c r="F257" s="13">
        <v>191.3</v>
      </c>
      <c r="G257" s="13">
        <v>181.3</v>
      </c>
      <c r="H257" s="13">
        <v>0.0</v>
      </c>
      <c r="I257" s="13">
        <v>0.0</v>
      </c>
      <c r="J257" s="13">
        <v>0.0</v>
      </c>
      <c r="K257" s="13">
        <v>0.0</v>
      </c>
      <c r="L257" s="13">
        <v>0.0</v>
      </c>
      <c r="M257" s="13">
        <v>233.0</v>
      </c>
      <c r="N257" s="13">
        <v>1165.0</v>
      </c>
      <c r="O257" s="13">
        <v>7.0</v>
      </c>
      <c r="P257" s="13">
        <v>25.0</v>
      </c>
      <c r="Q257" s="13">
        <v>20.0</v>
      </c>
      <c r="R257" s="13">
        <v>0.8</v>
      </c>
      <c r="S257" s="13">
        <v>168.0</v>
      </c>
      <c r="T257" s="13">
        <v>1.0</v>
      </c>
      <c r="U257" s="13">
        <v>8.4</v>
      </c>
      <c r="V257" s="13">
        <v>5.0</v>
      </c>
      <c r="W257" s="16">
        <f>M257/SUMIF(Wolf2021FFProjections!$A$2:$A$353,$A257,Wolf2021FFProjections!$M$2:$M$353)</f>
        <v>0.4541910331</v>
      </c>
      <c r="X257" s="16">
        <f>$N257/SUMIF(Wolf2021FFProjections!$A$2:$A$353,$A257,Wolf2021FFProjections!$N$2:$N$353)</f>
        <v>0.4697580645</v>
      </c>
      <c r="Y257" s="16">
        <f>$P257/SUMIF(Wolf2021FFProjections!$A$2:$A$353,$A257,Wolf2021FFProjections!$P$2:$P$353)</f>
        <v>0.05102040816</v>
      </c>
      <c r="Z257" s="16">
        <f>$S257/SUMIF(Wolf2021FFProjections!$A$2:$A$353,$A257,Wolf2021FFProjections!$S$2:$S$353)</f>
        <v>0.05089366859</v>
      </c>
    </row>
    <row r="258" ht="14.25" customHeight="1">
      <c r="A258" s="13" t="s">
        <v>97</v>
      </c>
      <c r="B258" s="13" t="s">
        <v>101</v>
      </c>
      <c r="C258" s="13" t="s">
        <v>13</v>
      </c>
      <c r="D258" s="13">
        <v>210.1</v>
      </c>
      <c r="E258" s="13">
        <v>210.1</v>
      </c>
      <c r="F258" s="13">
        <v>188.6</v>
      </c>
      <c r="G258" s="13">
        <v>167.1</v>
      </c>
      <c r="H258" s="13">
        <v>0.0</v>
      </c>
      <c r="I258" s="13">
        <v>0.0</v>
      </c>
      <c r="J258" s="13">
        <v>0.0</v>
      </c>
      <c r="K258" s="13">
        <v>0.0</v>
      </c>
      <c r="L258" s="13">
        <v>0.0</v>
      </c>
      <c r="M258" s="13">
        <v>192.0</v>
      </c>
      <c r="N258" s="13">
        <v>941.0</v>
      </c>
      <c r="O258" s="13">
        <v>5.0</v>
      </c>
      <c r="P258" s="13">
        <v>56.0</v>
      </c>
      <c r="Q258" s="13">
        <v>43.0</v>
      </c>
      <c r="R258" s="13">
        <v>0.77</v>
      </c>
      <c r="S258" s="13">
        <v>310.0</v>
      </c>
      <c r="T258" s="13">
        <v>2.0</v>
      </c>
      <c r="U258" s="13">
        <v>7.2</v>
      </c>
      <c r="V258" s="13">
        <v>4.9</v>
      </c>
      <c r="W258" s="16">
        <f>M258/SUMIF(Wolf2021FFProjections!$A$2:$A$353,$A258,Wolf2021FFProjections!$M$2:$M$353)</f>
        <v>0.3742690058</v>
      </c>
      <c r="X258" s="16">
        <f>$N258/SUMIF(Wolf2021FFProjections!$A$2:$A$353,$A258,Wolf2021FFProjections!$N$2:$N$353)</f>
        <v>0.3794354839</v>
      </c>
      <c r="Y258" s="16">
        <f>$P258/SUMIF(Wolf2021FFProjections!$A$2:$A$353,$A258,Wolf2021FFProjections!$P$2:$P$353)</f>
        <v>0.1142857143</v>
      </c>
      <c r="Z258" s="16">
        <f>$S258/SUMIF(Wolf2021FFProjections!$A$2:$A$353,$A258,Wolf2021FFProjections!$S$2:$S$353)</f>
        <v>0.09391093608</v>
      </c>
    </row>
    <row r="259" ht="14.25" customHeight="1">
      <c r="A259" s="13" t="s">
        <v>97</v>
      </c>
      <c r="B259" s="13" t="s">
        <v>372</v>
      </c>
      <c r="C259" s="13" t="s">
        <v>13</v>
      </c>
      <c r="D259" s="13">
        <v>39.6</v>
      </c>
      <c r="E259" s="13">
        <v>39.6</v>
      </c>
      <c r="F259" s="13">
        <v>34.1</v>
      </c>
      <c r="G259" s="13">
        <v>28.6</v>
      </c>
      <c r="H259" s="13">
        <v>0.0</v>
      </c>
      <c r="I259" s="13">
        <v>0.0</v>
      </c>
      <c r="J259" s="13">
        <v>0.0</v>
      </c>
      <c r="K259" s="13">
        <v>0.0</v>
      </c>
      <c r="L259" s="13">
        <v>0.0</v>
      </c>
      <c r="M259" s="13">
        <v>31.0</v>
      </c>
      <c r="N259" s="13">
        <v>146.0</v>
      </c>
      <c r="O259" s="13">
        <v>1.0</v>
      </c>
      <c r="P259" s="13">
        <v>15.0</v>
      </c>
      <c r="Q259" s="13">
        <v>11.0</v>
      </c>
      <c r="R259" s="13">
        <v>0.73</v>
      </c>
      <c r="S259" s="13">
        <v>80.0</v>
      </c>
      <c r="T259" s="13">
        <v>0.0</v>
      </c>
      <c r="U259" s="13">
        <v>7.3</v>
      </c>
      <c r="V259" s="13">
        <v>4.7</v>
      </c>
      <c r="W259" s="16">
        <f>M259/SUMIF(Wolf2021FFProjections!$A$2:$A$353,$A259,Wolf2021FFProjections!$M$2:$M$353)</f>
        <v>0.0604288499</v>
      </c>
      <c r="X259" s="16">
        <f>$N259/SUMIF(Wolf2021FFProjections!$A$2:$A$353,$A259,Wolf2021FFProjections!$N$2:$N$353)</f>
        <v>0.05887096774</v>
      </c>
      <c r="Y259" s="16">
        <f>$P259/SUMIF(Wolf2021FFProjections!$A$2:$A$353,$A259,Wolf2021FFProjections!$P$2:$P$353)</f>
        <v>0.0306122449</v>
      </c>
      <c r="Z259" s="16">
        <f>$S259/SUMIF(Wolf2021FFProjections!$A$2:$A$353,$A259,Wolf2021FFProjections!$S$2:$S$353)</f>
        <v>0.02423508028</v>
      </c>
    </row>
    <row r="260" ht="14.25" customHeight="1">
      <c r="A260" s="13" t="s">
        <v>97</v>
      </c>
      <c r="B260" s="13" t="s">
        <v>149</v>
      </c>
      <c r="C260" s="13" t="s">
        <v>31</v>
      </c>
      <c r="D260" s="13">
        <v>158.3</v>
      </c>
      <c r="E260" s="13">
        <v>158.3</v>
      </c>
      <c r="F260" s="13">
        <v>129.8</v>
      </c>
      <c r="G260" s="13">
        <v>101.3</v>
      </c>
      <c r="H260" s="13">
        <v>0.0</v>
      </c>
      <c r="I260" s="13">
        <v>0.0</v>
      </c>
      <c r="J260" s="13">
        <v>0.0</v>
      </c>
      <c r="K260" s="13">
        <v>0.0</v>
      </c>
      <c r="L260" s="13">
        <v>0.0</v>
      </c>
      <c r="M260" s="13">
        <v>0.0</v>
      </c>
      <c r="N260" s="13">
        <v>0.0</v>
      </c>
      <c r="O260" s="13">
        <v>0.0</v>
      </c>
      <c r="P260" s="13">
        <v>91.0</v>
      </c>
      <c r="Q260" s="13">
        <v>57.0</v>
      </c>
      <c r="R260" s="13">
        <v>0.63</v>
      </c>
      <c r="S260" s="13">
        <v>593.0</v>
      </c>
      <c r="T260" s="13">
        <v>7.0</v>
      </c>
      <c r="U260" s="13">
        <v>10.4</v>
      </c>
      <c r="V260" s="13">
        <v>0.0</v>
      </c>
      <c r="W260" s="16">
        <f>M260/SUMIF(Wolf2021FFProjections!$A$2:$A$353,$A260,Wolf2021FFProjections!$M$2:$M$353)</f>
        <v>0</v>
      </c>
      <c r="X260" s="16">
        <f>$N260/SUMIF(Wolf2021FFProjections!$A$2:$A$353,$A260,Wolf2021FFProjections!$N$2:$N$353)</f>
        <v>0</v>
      </c>
      <c r="Y260" s="16">
        <f>$P260/SUMIF(Wolf2021FFProjections!$A$2:$A$353,$A260,Wolf2021FFProjections!$P$2:$P$353)</f>
        <v>0.1857142857</v>
      </c>
      <c r="Z260" s="16">
        <f>$S260/SUMIF(Wolf2021FFProjections!$A$2:$A$353,$A260,Wolf2021FFProjections!$S$2:$S$353)</f>
        <v>0.1796425326</v>
      </c>
    </row>
    <row r="261" ht="14.25" customHeight="1">
      <c r="A261" s="13" t="s">
        <v>97</v>
      </c>
      <c r="B261" s="13" t="s">
        <v>373</v>
      </c>
      <c r="C261" s="13" t="s">
        <v>31</v>
      </c>
      <c r="D261" s="13">
        <v>50.2</v>
      </c>
      <c r="E261" s="13">
        <v>50.2</v>
      </c>
      <c r="F261" s="13">
        <v>40.7</v>
      </c>
      <c r="G261" s="13">
        <v>31.2</v>
      </c>
      <c r="H261" s="13">
        <v>0.0</v>
      </c>
      <c r="I261" s="13">
        <v>0.0</v>
      </c>
      <c r="J261" s="13">
        <v>0.0</v>
      </c>
      <c r="K261" s="13">
        <v>0.0</v>
      </c>
      <c r="L261" s="13">
        <v>0.0</v>
      </c>
      <c r="M261" s="13">
        <v>0.0</v>
      </c>
      <c r="N261" s="13">
        <v>0.0</v>
      </c>
      <c r="O261" s="13">
        <v>0.0</v>
      </c>
      <c r="P261" s="13">
        <v>30.0</v>
      </c>
      <c r="Q261" s="13">
        <v>19.0</v>
      </c>
      <c r="R261" s="13">
        <v>0.63</v>
      </c>
      <c r="S261" s="13">
        <v>192.0</v>
      </c>
      <c r="T261" s="13">
        <v>2.0</v>
      </c>
      <c r="U261" s="13">
        <v>10.1</v>
      </c>
      <c r="V261" s="13">
        <v>0.0</v>
      </c>
      <c r="W261" s="16">
        <f>M261/SUMIF(Wolf2021FFProjections!$A$2:$A$353,$A261,Wolf2021FFProjections!$M$2:$M$353)</f>
        <v>0</v>
      </c>
      <c r="X261" s="16">
        <f>$N261/SUMIF(Wolf2021FFProjections!$A$2:$A$353,$A261,Wolf2021FFProjections!$N$2:$N$353)</f>
        <v>0</v>
      </c>
      <c r="Y261" s="16">
        <f>$P261/SUMIF(Wolf2021FFProjections!$A$2:$A$353,$A261,Wolf2021FFProjections!$P$2:$P$353)</f>
        <v>0.0612244898</v>
      </c>
      <c r="Z261" s="16">
        <f>$S261/SUMIF(Wolf2021FFProjections!$A$2:$A$353,$A261,Wolf2021FFProjections!$S$2:$S$353)</f>
        <v>0.05816419267</v>
      </c>
    </row>
    <row r="262" ht="14.25" customHeight="1">
      <c r="A262" s="13" t="s">
        <v>97</v>
      </c>
      <c r="B262" s="13" t="s">
        <v>148</v>
      </c>
      <c r="C262" s="13" t="s">
        <v>10</v>
      </c>
      <c r="D262" s="13">
        <v>196.6</v>
      </c>
      <c r="E262" s="13">
        <v>196.6</v>
      </c>
      <c r="F262" s="13">
        <v>160.1</v>
      </c>
      <c r="G262" s="13">
        <v>123.6</v>
      </c>
      <c r="H262" s="13">
        <v>0.0</v>
      </c>
      <c r="I262" s="13">
        <v>0.0</v>
      </c>
      <c r="J262" s="13">
        <v>0.0</v>
      </c>
      <c r="K262" s="13">
        <v>0.0</v>
      </c>
      <c r="L262" s="13">
        <v>0.0</v>
      </c>
      <c r="M262" s="13">
        <v>0.0</v>
      </c>
      <c r="N262" s="13">
        <v>0.0</v>
      </c>
      <c r="O262" s="13">
        <v>0.0</v>
      </c>
      <c r="P262" s="13">
        <v>121.0</v>
      </c>
      <c r="Q262" s="13">
        <v>73.0</v>
      </c>
      <c r="R262" s="13">
        <v>0.6</v>
      </c>
      <c r="S262" s="13">
        <v>876.0</v>
      </c>
      <c r="T262" s="13">
        <v>6.0</v>
      </c>
      <c r="U262" s="13">
        <v>12.0</v>
      </c>
      <c r="V262" s="13">
        <v>0.0</v>
      </c>
      <c r="W262" s="16">
        <f>M262/SUMIF(Wolf2021FFProjections!$A$2:$A$353,$A262,Wolf2021FFProjections!$M$2:$M$353)</f>
        <v>0</v>
      </c>
      <c r="X262" s="16">
        <f>$N262/SUMIF(Wolf2021FFProjections!$A$2:$A$353,$A262,Wolf2021FFProjections!$N$2:$N$353)</f>
        <v>0</v>
      </c>
      <c r="Y262" s="16">
        <f>$P262/SUMIF(Wolf2021FFProjections!$A$2:$A$353,$A262,Wolf2021FFProjections!$P$2:$P$353)</f>
        <v>0.2469387755</v>
      </c>
      <c r="Z262" s="16">
        <f>$S262/SUMIF(Wolf2021FFProjections!$A$2:$A$353,$A262,Wolf2021FFProjections!$S$2:$S$353)</f>
        <v>0.2653741291</v>
      </c>
    </row>
    <row r="263" ht="14.25" customHeight="1">
      <c r="A263" s="13" t="s">
        <v>97</v>
      </c>
      <c r="B263" s="13" t="s">
        <v>374</v>
      </c>
      <c r="C263" s="13" t="s">
        <v>10</v>
      </c>
      <c r="D263" s="13">
        <v>91.5</v>
      </c>
      <c r="E263" s="13">
        <v>91.5</v>
      </c>
      <c r="F263" s="13">
        <v>76.5</v>
      </c>
      <c r="G263" s="13">
        <v>61.5</v>
      </c>
      <c r="H263" s="13">
        <v>0.0</v>
      </c>
      <c r="I263" s="13">
        <v>0.0</v>
      </c>
      <c r="J263" s="13">
        <v>0.0</v>
      </c>
      <c r="K263" s="13">
        <v>0.0</v>
      </c>
      <c r="L263" s="13">
        <v>0.0</v>
      </c>
      <c r="M263" s="13">
        <v>0.0</v>
      </c>
      <c r="N263" s="13">
        <v>0.0</v>
      </c>
      <c r="O263" s="13">
        <v>0.0</v>
      </c>
      <c r="P263" s="13">
        <v>56.0</v>
      </c>
      <c r="Q263" s="13">
        <v>30.0</v>
      </c>
      <c r="R263" s="13">
        <v>0.54</v>
      </c>
      <c r="S263" s="13">
        <v>435.0</v>
      </c>
      <c r="T263" s="13">
        <v>3.0</v>
      </c>
      <c r="U263" s="13">
        <v>14.5</v>
      </c>
      <c r="V263" s="13">
        <v>0.0</v>
      </c>
      <c r="W263" s="16">
        <f>M263/SUMIF(Wolf2021FFProjections!$A$2:$A$353,$A263,Wolf2021FFProjections!$M$2:$M$353)</f>
        <v>0</v>
      </c>
      <c r="X263" s="16">
        <f>$N263/SUMIF(Wolf2021FFProjections!$A$2:$A$353,$A263,Wolf2021FFProjections!$N$2:$N$353)</f>
        <v>0</v>
      </c>
      <c r="Y263" s="16">
        <f>$P263/SUMIF(Wolf2021FFProjections!$A$2:$A$353,$A263,Wolf2021FFProjections!$P$2:$P$353)</f>
        <v>0.1142857143</v>
      </c>
      <c r="Z263" s="16">
        <f>$S263/SUMIF(Wolf2021FFProjections!$A$2:$A$353,$A263,Wolf2021FFProjections!$S$2:$S$353)</f>
        <v>0.131778249</v>
      </c>
    </row>
    <row r="264" ht="14.25" customHeight="1">
      <c r="A264" s="13" t="s">
        <v>97</v>
      </c>
      <c r="B264" s="13" t="s">
        <v>375</v>
      </c>
      <c r="C264" s="13" t="s">
        <v>10</v>
      </c>
      <c r="D264" s="13">
        <v>104.1</v>
      </c>
      <c r="E264" s="13">
        <v>104.1</v>
      </c>
      <c r="F264" s="13">
        <v>83.1</v>
      </c>
      <c r="G264" s="13">
        <v>62.1</v>
      </c>
      <c r="H264" s="13">
        <v>0.0</v>
      </c>
      <c r="I264" s="13">
        <v>0.0</v>
      </c>
      <c r="J264" s="13">
        <v>0.0</v>
      </c>
      <c r="K264" s="13">
        <v>0.0</v>
      </c>
      <c r="L264" s="13">
        <v>0.0</v>
      </c>
      <c r="M264" s="13">
        <v>0.0</v>
      </c>
      <c r="N264" s="13">
        <v>0.0</v>
      </c>
      <c r="O264" s="13">
        <v>0.0</v>
      </c>
      <c r="P264" s="13">
        <v>66.0</v>
      </c>
      <c r="Q264" s="13">
        <v>42.0</v>
      </c>
      <c r="R264" s="13">
        <v>0.64</v>
      </c>
      <c r="S264" s="13">
        <v>441.0</v>
      </c>
      <c r="T264" s="13">
        <v>3.0</v>
      </c>
      <c r="U264" s="13">
        <v>10.5</v>
      </c>
      <c r="V264" s="13">
        <v>0.0</v>
      </c>
      <c r="W264" s="16">
        <f>M264/SUMIF(Wolf2021FFProjections!$A$2:$A$353,$A264,Wolf2021FFProjections!$M$2:$M$353)</f>
        <v>0</v>
      </c>
      <c r="X264" s="16">
        <f>$N264/SUMIF(Wolf2021FFProjections!$A$2:$A$353,$A264,Wolf2021FFProjections!$N$2:$N$353)</f>
        <v>0</v>
      </c>
      <c r="Y264" s="16">
        <f>$P264/SUMIF(Wolf2021FFProjections!$A$2:$A$353,$A264,Wolf2021FFProjections!$P$2:$P$353)</f>
        <v>0.1346938776</v>
      </c>
      <c r="Z264" s="16">
        <f>$S264/SUMIF(Wolf2021FFProjections!$A$2:$A$353,$A264,Wolf2021FFProjections!$S$2:$S$353)</f>
        <v>0.13359588</v>
      </c>
    </row>
    <row r="265" ht="14.25" customHeight="1">
      <c r="A265" s="13" t="s">
        <v>97</v>
      </c>
      <c r="B265" s="13" t="s">
        <v>376</v>
      </c>
      <c r="C265" s="13" t="s">
        <v>10</v>
      </c>
      <c r="D265" s="13">
        <v>48.6</v>
      </c>
      <c r="E265" s="13">
        <v>48.6</v>
      </c>
      <c r="F265" s="13">
        <v>40.6</v>
      </c>
      <c r="G265" s="13">
        <v>32.6</v>
      </c>
      <c r="H265" s="13">
        <v>0.0</v>
      </c>
      <c r="I265" s="13">
        <v>0.0</v>
      </c>
      <c r="J265" s="13">
        <v>0.0</v>
      </c>
      <c r="K265" s="13">
        <v>0.0</v>
      </c>
      <c r="L265" s="13">
        <v>0.0</v>
      </c>
      <c r="M265" s="13">
        <v>0.0</v>
      </c>
      <c r="N265" s="13">
        <v>0.0</v>
      </c>
      <c r="O265" s="13">
        <v>0.0</v>
      </c>
      <c r="P265" s="13">
        <v>30.0</v>
      </c>
      <c r="Q265" s="13">
        <v>16.0</v>
      </c>
      <c r="R265" s="13">
        <v>0.53</v>
      </c>
      <c r="S265" s="13">
        <v>206.0</v>
      </c>
      <c r="T265" s="13">
        <v>2.0</v>
      </c>
      <c r="U265" s="13">
        <v>12.9</v>
      </c>
      <c r="V265" s="13">
        <v>4.0</v>
      </c>
      <c r="W265" s="16">
        <f>M265/SUMIF(Wolf2021FFProjections!$A$2:$A$353,$A265,Wolf2021FFProjections!$M$2:$M$353)</f>
        <v>0</v>
      </c>
      <c r="X265" s="16">
        <f>$N265/SUMIF(Wolf2021FFProjections!$A$2:$A$353,$A265,Wolf2021FFProjections!$N$2:$N$353)</f>
        <v>0</v>
      </c>
      <c r="Y265" s="16">
        <f>$P265/SUMIF(Wolf2021FFProjections!$A$2:$A$353,$A265,Wolf2021FFProjections!$P$2:$P$353)</f>
        <v>0.0612244898</v>
      </c>
      <c r="Z265" s="16">
        <f>$S265/SUMIF(Wolf2021FFProjections!$A$2:$A$353,$A265,Wolf2021FFProjections!$S$2:$S$353)</f>
        <v>0.06240533172</v>
      </c>
    </row>
    <row r="266" ht="14.25" customHeight="1">
      <c r="A266" s="13" t="s">
        <v>100</v>
      </c>
      <c r="B266" s="13" t="s">
        <v>377</v>
      </c>
      <c r="C266" s="13" t="s">
        <v>28</v>
      </c>
      <c r="D266" s="13">
        <v>299.1</v>
      </c>
      <c r="E266" s="13">
        <v>355.1</v>
      </c>
      <c r="F266" s="13">
        <v>299.1</v>
      </c>
      <c r="G266" s="13">
        <v>299.1</v>
      </c>
      <c r="H266" s="13">
        <v>545.0</v>
      </c>
      <c r="I266" s="13">
        <v>375.0</v>
      </c>
      <c r="J266" s="13">
        <v>4146.0</v>
      </c>
      <c r="K266" s="13">
        <v>28.0</v>
      </c>
      <c r="L266" s="13">
        <v>14.0</v>
      </c>
      <c r="M266" s="13">
        <v>39.0</v>
      </c>
      <c r="N266" s="13">
        <v>78.0</v>
      </c>
      <c r="O266" s="13">
        <v>0.0</v>
      </c>
      <c r="P266" s="13">
        <v>0.0</v>
      </c>
      <c r="Q266" s="13">
        <v>0.0</v>
      </c>
      <c r="R266" s="13">
        <v>0.0</v>
      </c>
      <c r="S266" s="13">
        <v>0.0</v>
      </c>
      <c r="T266" s="13">
        <v>0.0</v>
      </c>
      <c r="U266" s="13">
        <v>0.0</v>
      </c>
      <c r="V266" s="13">
        <v>2.0</v>
      </c>
      <c r="W266" s="16">
        <f>M266/SUMIF(Wolf2021FFProjections!$A$2:$A$353,$A266,Wolf2021FFProjections!$M$2:$M$353)</f>
        <v>0.08405172414</v>
      </c>
      <c r="X266" s="16">
        <f>$N266/SUMIF(Wolf2021FFProjections!$A$2:$A$353,$A266,Wolf2021FFProjections!$N$2:$N$353)</f>
        <v>0.03923541247</v>
      </c>
      <c r="Y266" s="16">
        <f>$P266/SUMIF(Wolf2021FFProjections!$A$2:$A$353,$A266,Wolf2021FFProjections!$P$2:$P$353)</f>
        <v>0</v>
      </c>
      <c r="Z266" s="16">
        <f>$S266/SUMIF(Wolf2021FFProjections!$A$2:$A$353,$A266,Wolf2021FFProjections!$S$2:$S$353)</f>
        <v>0</v>
      </c>
    </row>
    <row r="267" ht="14.25" customHeight="1">
      <c r="A267" s="13" t="s">
        <v>100</v>
      </c>
      <c r="B267" s="13" t="s">
        <v>378</v>
      </c>
      <c r="C267" s="13" t="s">
        <v>28</v>
      </c>
      <c r="D267" s="13">
        <v>21.6</v>
      </c>
      <c r="E267" s="13">
        <v>21.6</v>
      </c>
      <c r="F267" s="13">
        <v>21.6</v>
      </c>
      <c r="G267" s="13">
        <v>21.6</v>
      </c>
      <c r="H267" s="13">
        <v>0.0</v>
      </c>
      <c r="I267" s="13">
        <v>0.0</v>
      </c>
      <c r="J267" s="13">
        <v>0.0</v>
      </c>
      <c r="K267" s="13">
        <v>0.0</v>
      </c>
      <c r="L267" s="13">
        <v>0.0</v>
      </c>
      <c r="M267" s="13">
        <v>24.0</v>
      </c>
      <c r="N267" s="13">
        <v>96.0</v>
      </c>
      <c r="O267" s="13">
        <v>2.0</v>
      </c>
      <c r="P267" s="13">
        <v>0.0</v>
      </c>
      <c r="Q267" s="13">
        <v>0.0</v>
      </c>
      <c r="R267" s="13">
        <v>0.0</v>
      </c>
      <c r="S267" s="13">
        <v>0.0</v>
      </c>
      <c r="T267" s="13">
        <v>0.0</v>
      </c>
      <c r="U267" s="13">
        <v>0.0</v>
      </c>
      <c r="V267" s="13">
        <v>4.0</v>
      </c>
      <c r="W267" s="16">
        <f>M267/SUMIF(Wolf2021FFProjections!$A$2:$A$353,$A267,Wolf2021FFProjections!$M$2:$M$353)</f>
        <v>0.05172413793</v>
      </c>
      <c r="X267" s="16">
        <f>$N267/SUMIF(Wolf2021FFProjections!$A$2:$A$353,$A267,Wolf2021FFProjections!$N$2:$N$353)</f>
        <v>0.04828973843</v>
      </c>
      <c r="Y267" s="16">
        <f>$P267/SUMIF(Wolf2021FFProjections!$A$2:$A$353,$A267,Wolf2021FFProjections!$P$2:$P$353)</f>
        <v>0</v>
      </c>
      <c r="Z267" s="16">
        <f>$S267/SUMIF(Wolf2021FFProjections!$A$2:$A$353,$A267,Wolf2021FFProjections!$S$2:$S$353)</f>
        <v>0</v>
      </c>
    </row>
    <row r="268" ht="14.25" customHeight="1">
      <c r="A268" s="13" t="s">
        <v>100</v>
      </c>
      <c r="B268" s="13" t="s">
        <v>123</v>
      </c>
      <c r="C268" s="13" t="s">
        <v>13</v>
      </c>
      <c r="D268" s="13">
        <v>163.4</v>
      </c>
      <c r="E268" s="13">
        <v>163.4</v>
      </c>
      <c r="F268" s="13">
        <v>156.4</v>
      </c>
      <c r="G268" s="13">
        <v>149.4</v>
      </c>
      <c r="H268" s="13">
        <v>0.0</v>
      </c>
      <c r="I268" s="13">
        <v>0.0</v>
      </c>
      <c r="J268" s="13">
        <v>0.0</v>
      </c>
      <c r="K268" s="13">
        <v>0.0</v>
      </c>
      <c r="L268" s="13">
        <v>0.0</v>
      </c>
      <c r="M268" s="13">
        <v>176.0</v>
      </c>
      <c r="N268" s="13">
        <v>792.0</v>
      </c>
      <c r="O268" s="13">
        <v>10.0</v>
      </c>
      <c r="P268" s="13">
        <v>16.0</v>
      </c>
      <c r="Q268" s="13">
        <v>14.0</v>
      </c>
      <c r="R268" s="13">
        <v>0.88</v>
      </c>
      <c r="S268" s="13">
        <v>102.0</v>
      </c>
      <c r="T268" s="13">
        <v>0.0</v>
      </c>
      <c r="U268" s="13">
        <v>7.3</v>
      </c>
      <c r="V268" s="13">
        <v>4.5</v>
      </c>
      <c r="W268" s="16">
        <f>M268/SUMIF(Wolf2021FFProjections!$A$2:$A$353,$A268,Wolf2021FFProjections!$M$2:$M$353)</f>
        <v>0.3793103448</v>
      </c>
      <c r="X268" s="16">
        <f>$N268/SUMIF(Wolf2021FFProjections!$A$2:$A$353,$A268,Wolf2021FFProjections!$N$2:$N$353)</f>
        <v>0.3983903421</v>
      </c>
      <c r="Y268" s="16">
        <f>$P268/SUMIF(Wolf2021FFProjections!$A$2:$A$353,$A268,Wolf2021FFProjections!$P$2:$P$353)</f>
        <v>0.0313111546</v>
      </c>
      <c r="Z268" s="16">
        <f>$S268/SUMIF(Wolf2021FFProjections!$A$2:$A$353,$A268,Wolf2021FFProjections!$S$2:$S$353)</f>
        <v>0.02612704918</v>
      </c>
    </row>
    <row r="269" ht="14.25" customHeight="1">
      <c r="A269" s="13" t="s">
        <v>100</v>
      </c>
      <c r="B269" s="13" t="s">
        <v>99</v>
      </c>
      <c r="C269" s="13" t="s">
        <v>13</v>
      </c>
      <c r="D269" s="13">
        <v>211.6</v>
      </c>
      <c r="E269" s="13">
        <v>211.6</v>
      </c>
      <c r="F269" s="13">
        <v>189.6</v>
      </c>
      <c r="G269" s="13">
        <v>167.6</v>
      </c>
      <c r="H269" s="13">
        <v>0.0</v>
      </c>
      <c r="I269" s="13">
        <v>0.0</v>
      </c>
      <c r="J269" s="13">
        <v>0.0</v>
      </c>
      <c r="K269" s="13">
        <v>0.0</v>
      </c>
      <c r="L269" s="13">
        <v>0.0</v>
      </c>
      <c r="M269" s="13">
        <v>161.0</v>
      </c>
      <c r="N269" s="13">
        <v>724.0</v>
      </c>
      <c r="O269" s="13">
        <v>8.0</v>
      </c>
      <c r="P269" s="13">
        <v>54.0</v>
      </c>
      <c r="Q269" s="13">
        <v>44.0</v>
      </c>
      <c r="R269" s="13">
        <v>0.81</v>
      </c>
      <c r="S269" s="13">
        <v>352.0</v>
      </c>
      <c r="T269" s="13">
        <v>2.0</v>
      </c>
      <c r="U269" s="13">
        <v>8.0</v>
      </c>
      <c r="V269" s="13">
        <v>4.5</v>
      </c>
      <c r="W269" s="16">
        <f>M269/SUMIF(Wolf2021FFProjections!$A$2:$A$353,$A269,Wolf2021FFProjections!$M$2:$M$353)</f>
        <v>0.3469827586</v>
      </c>
      <c r="X269" s="16">
        <f>$N269/SUMIF(Wolf2021FFProjections!$A$2:$A$353,$A269,Wolf2021FFProjections!$N$2:$N$353)</f>
        <v>0.3641851107</v>
      </c>
      <c r="Y269" s="16">
        <f>$P269/SUMIF(Wolf2021FFProjections!$A$2:$A$353,$A269,Wolf2021FFProjections!$P$2:$P$353)</f>
        <v>0.1056751468</v>
      </c>
      <c r="Z269" s="16">
        <f>$S269/SUMIF(Wolf2021FFProjections!$A$2:$A$353,$A269,Wolf2021FFProjections!$S$2:$S$353)</f>
        <v>0.09016393443</v>
      </c>
    </row>
    <row r="270" ht="14.25" customHeight="1">
      <c r="A270" s="13" t="s">
        <v>100</v>
      </c>
      <c r="B270" s="13" t="s">
        <v>379</v>
      </c>
      <c r="C270" s="13" t="s">
        <v>13</v>
      </c>
      <c r="D270" s="13">
        <v>87.7</v>
      </c>
      <c r="E270" s="13">
        <v>87.7</v>
      </c>
      <c r="F270" s="13">
        <v>76.7</v>
      </c>
      <c r="G270" s="13">
        <v>65.7</v>
      </c>
      <c r="H270" s="13">
        <v>0.0</v>
      </c>
      <c r="I270" s="13">
        <v>0.0</v>
      </c>
      <c r="J270" s="13">
        <v>0.0</v>
      </c>
      <c r="K270" s="13">
        <v>0.0</v>
      </c>
      <c r="L270" s="13">
        <v>0.0</v>
      </c>
      <c r="M270" s="13">
        <v>54.0</v>
      </c>
      <c r="N270" s="13">
        <v>248.0</v>
      </c>
      <c r="O270" s="13">
        <v>3.0</v>
      </c>
      <c r="P270" s="13">
        <v>27.0</v>
      </c>
      <c r="Q270" s="13">
        <v>22.0</v>
      </c>
      <c r="R270" s="13">
        <v>0.8</v>
      </c>
      <c r="S270" s="13">
        <v>169.0</v>
      </c>
      <c r="T270" s="13">
        <v>1.0</v>
      </c>
      <c r="U270" s="13">
        <v>7.7</v>
      </c>
      <c r="V270" s="13">
        <v>4.6</v>
      </c>
      <c r="W270" s="16">
        <f>M270/SUMIF(Wolf2021FFProjections!$A$2:$A$353,$A270,Wolf2021FFProjections!$M$2:$M$353)</f>
        <v>0.1163793103</v>
      </c>
      <c r="X270" s="16">
        <f>$N270/SUMIF(Wolf2021FFProjections!$A$2:$A$353,$A270,Wolf2021FFProjections!$N$2:$N$353)</f>
        <v>0.1247484909</v>
      </c>
      <c r="Y270" s="16">
        <f>$P270/SUMIF(Wolf2021FFProjections!$A$2:$A$353,$A270,Wolf2021FFProjections!$P$2:$P$353)</f>
        <v>0.05283757339</v>
      </c>
      <c r="Z270" s="16">
        <f>$S270/SUMIF(Wolf2021FFProjections!$A$2:$A$353,$A270,Wolf2021FFProjections!$S$2:$S$353)</f>
        <v>0.04328893443</v>
      </c>
    </row>
    <row r="271" ht="14.25" customHeight="1">
      <c r="A271" s="13" t="s">
        <v>100</v>
      </c>
      <c r="B271" s="13" t="s">
        <v>163</v>
      </c>
      <c r="C271" s="13" t="s">
        <v>31</v>
      </c>
      <c r="D271" s="13">
        <v>149.0</v>
      </c>
      <c r="E271" s="13">
        <v>149.0</v>
      </c>
      <c r="F271" s="13">
        <v>125.0</v>
      </c>
      <c r="G271" s="13">
        <v>101.0</v>
      </c>
      <c r="H271" s="13">
        <v>0.0</v>
      </c>
      <c r="I271" s="13">
        <v>0.0</v>
      </c>
      <c r="J271" s="13">
        <v>0.0</v>
      </c>
      <c r="K271" s="13">
        <v>0.0</v>
      </c>
      <c r="L271" s="13">
        <v>0.0</v>
      </c>
      <c r="M271" s="13">
        <v>0.0</v>
      </c>
      <c r="N271" s="13">
        <v>0.0</v>
      </c>
      <c r="O271" s="13">
        <v>0.0</v>
      </c>
      <c r="P271" s="13">
        <v>71.0</v>
      </c>
      <c r="Q271" s="13">
        <v>48.0</v>
      </c>
      <c r="R271" s="13">
        <v>0.68</v>
      </c>
      <c r="S271" s="13">
        <v>590.0</v>
      </c>
      <c r="T271" s="13">
        <v>7.0</v>
      </c>
      <c r="U271" s="13">
        <v>12.3</v>
      </c>
      <c r="V271" s="13">
        <v>0.0</v>
      </c>
      <c r="W271" s="16">
        <f>M271/SUMIF(Wolf2021FFProjections!$A$2:$A$353,$A271,Wolf2021FFProjections!$M$2:$M$353)</f>
        <v>0</v>
      </c>
      <c r="X271" s="16">
        <f>$N271/SUMIF(Wolf2021FFProjections!$A$2:$A$353,$A271,Wolf2021FFProjections!$N$2:$N$353)</f>
        <v>0</v>
      </c>
      <c r="Y271" s="16">
        <f>$P271/SUMIF(Wolf2021FFProjections!$A$2:$A$353,$A271,Wolf2021FFProjections!$P$2:$P$353)</f>
        <v>0.1389432485</v>
      </c>
      <c r="Z271" s="16">
        <f>$S271/SUMIF(Wolf2021FFProjections!$A$2:$A$353,$A271,Wolf2021FFProjections!$S$2:$S$353)</f>
        <v>0.1511270492</v>
      </c>
    </row>
    <row r="272" ht="14.25" customHeight="1">
      <c r="A272" s="13" t="s">
        <v>100</v>
      </c>
      <c r="B272" s="13" t="s">
        <v>380</v>
      </c>
      <c r="C272" s="13" t="s">
        <v>31</v>
      </c>
      <c r="D272" s="13">
        <v>66.9</v>
      </c>
      <c r="E272" s="13">
        <v>66.9</v>
      </c>
      <c r="F272" s="13">
        <v>54.9</v>
      </c>
      <c r="G272" s="13">
        <v>42.9</v>
      </c>
      <c r="H272" s="13">
        <v>0.0</v>
      </c>
      <c r="I272" s="13">
        <v>0.0</v>
      </c>
      <c r="J272" s="13">
        <v>0.0</v>
      </c>
      <c r="K272" s="13">
        <v>0.0</v>
      </c>
      <c r="L272" s="13">
        <v>0.0</v>
      </c>
      <c r="M272" s="13">
        <v>10.0</v>
      </c>
      <c r="N272" s="13">
        <v>50.0</v>
      </c>
      <c r="O272" s="13">
        <v>0.0</v>
      </c>
      <c r="P272" s="13">
        <v>38.0</v>
      </c>
      <c r="Q272" s="13">
        <v>24.0</v>
      </c>
      <c r="R272" s="13">
        <v>0.63</v>
      </c>
      <c r="S272" s="13">
        <v>259.0</v>
      </c>
      <c r="T272" s="13">
        <v>2.0</v>
      </c>
      <c r="U272" s="13">
        <v>10.8</v>
      </c>
      <c r="V272" s="13">
        <v>5.0</v>
      </c>
      <c r="W272" s="16">
        <f>M272/SUMIF(Wolf2021FFProjections!$A$2:$A$353,$A272,Wolf2021FFProjections!$M$2:$M$353)</f>
        <v>0.02155172414</v>
      </c>
      <c r="X272" s="16">
        <f>$N272/SUMIF(Wolf2021FFProjections!$A$2:$A$353,$A272,Wolf2021FFProjections!$N$2:$N$353)</f>
        <v>0.02515090543</v>
      </c>
      <c r="Y272" s="16">
        <f>$P272/SUMIF(Wolf2021FFProjections!$A$2:$A$353,$A272,Wolf2021FFProjections!$P$2:$P$353)</f>
        <v>0.07436399217</v>
      </c>
      <c r="Z272" s="16">
        <f>$S272/SUMIF(Wolf2021FFProjections!$A$2:$A$353,$A272,Wolf2021FFProjections!$S$2:$S$353)</f>
        <v>0.06634221311</v>
      </c>
    </row>
    <row r="273" ht="14.25" customHeight="1">
      <c r="A273" s="13" t="s">
        <v>100</v>
      </c>
      <c r="B273" s="13" t="s">
        <v>381</v>
      </c>
      <c r="C273" s="13" t="s">
        <v>10</v>
      </c>
      <c r="D273" s="13">
        <v>156.6</v>
      </c>
      <c r="E273" s="13">
        <v>156.6</v>
      </c>
      <c r="F273" s="13">
        <v>130.6</v>
      </c>
      <c r="G273" s="13">
        <v>104.6</v>
      </c>
      <c r="H273" s="13">
        <v>0.0</v>
      </c>
      <c r="I273" s="13">
        <v>0.0</v>
      </c>
      <c r="J273" s="13">
        <v>0.0</v>
      </c>
      <c r="K273" s="13">
        <v>0.0</v>
      </c>
      <c r="L273" s="13">
        <v>0.0</v>
      </c>
      <c r="M273" s="13">
        <v>0.0</v>
      </c>
      <c r="N273" s="13">
        <v>0.0</v>
      </c>
      <c r="O273" s="13">
        <v>0.0</v>
      </c>
      <c r="P273" s="13">
        <v>87.0</v>
      </c>
      <c r="Q273" s="13">
        <v>52.0</v>
      </c>
      <c r="R273" s="13">
        <v>0.6</v>
      </c>
      <c r="S273" s="13">
        <v>686.0</v>
      </c>
      <c r="T273" s="13">
        <v>6.0</v>
      </c>
      <c r="U273" s="13">
        <v>13.2</v>
      </c>
      <c r="V273" s="13">
        <v>0.0</v>
      </c>
      <c r="W273" s="16">
        <f>M273/SUMIF(Wolf2021FFProjections!$A$2:$A$353,$A273,Wolf2021FFProjections!$M$2:$M$353)</f>
        <v>0</v>
      </c>
      <c r="X273" s="16">
        <f>$N273/SUMIF(Wolf2021FFProjections!$A$2:$A$353,$A273,Wolf2021FFProjections!$N$2:$N$353)</f>
        <v>0</v>
      </c>
      <c r="Y273" s="16">
        <f>$P273/SUMIF(Wolf2021FFProjections!$A$2:$A$353,$A273,Wolf2021FFProjections!$P$2:$P$353)</f>
        <v>0.1702544031</v>
      </c>
      <c r="Z273" s="16">
        <f>$S273/SUMIF(Wolf2021FFProjections!$A$2:$A$353,$A273,Wolf2021FFProjections!$S$2:$S$353)</f>
        <v>0.1757172131</v>
      </c>
    </row>
    <row r="274" ht="14.25" customHeight="1">
      <c r="A274" s="13" t="s">
        <v>100</v>
      </c>
      <c r="B274" s="13" t="s">
        <v>192</v>
      </c>
      <c r="C274" s="13" t="s">
        <v>10</v>
      </c>
      <c r="D274" s="13">
        <v>154.0</v>
      </c>
      <c r="E274" s="13">
        <v>154.0</v>
      </c>
      <c r="F274" s="13">
        <v>117.0</v>
      </c>
      <c r="G274" s="13">
        <v>80.0</v>
      </c>
      <c r="H274" s="13">
        <v>0.0</v>
      </c>
      <c r="I274" s="13">
        <v>0.0</v>
      </c>
      <c r="J274" s="13">
        <v>0.0</v>
      </c>
      <c r="K274" s="13">
        <v>0.0</v>
      </c>
      <c r="L274" s="13">
        <v>0.0</v>
      </c>
      <c r="M274" s="13">
        <v>0.0</v>
      </c>
      <c r="N274" s="13">
        <v>0.0</v>
      </c>
      <c r="O274" s="13">
        <v>0.0</v>
      </c>
      <c r="P274" s="13">
        <v>109.0</v>
      </c>
      <c r="Q274" s="13">
        <v>74.0</v>
      </c>
      <c r="R274" s="13">
        <v>0.68</v>
      </c>
      <c r="S274" s="13">
        <v>740.0</v>
      </c>
      <c r="T274" s="13">
        <v>1.0</v>
      </c>
      <c r="U274" s="13">
        <v>10.0</v>
      </c>
      <c r="V274" s="13">
        <v>0.0</v>
      </c>
      <c r="W274" s="16">
        <f>M274/SUMIF(Wolf2021FFProjections!$A$2:$A$353,$A274,Wolf2021FFProjections!$M$2:$M$353)</f>
        <v>0</v>
      </c>
      <c r="X274" s="16">
        <f>$N274/SUMIF(Wolf2021FFProjections!$A$2:$A$353,$A274,Wolf2021FFProjections!$N$2:$N$353)</f>
        <v>0</v>
      </c>
      <c r="Y274" s="16">
        <f>$P274/SUMIF(Wolf2021FFProjections!$A$2:$A$353,$A274,Wolf2021FFProjections!$P$2:$P$353)</f>
        <v>0.2133072407</v>
      </c>
      <c r="Z274" s="16">
        <f>$S274/SUMIF(Wolf2021FFProjections!$A$2:$A$353,$A274,Wolf2021FFProjections!$S$2:$S$353)</f>
        <v>0.1895491803</v>
      </c>
    </row>
    <row r="275" ht="14.25" customHeight="1">
      <c r="A275" s="13" t="s">
        <v>100</v>
      </c>
      <c r="B275" s="13" t="s">
        <v>382</v>
      </c>
      <c r="C275" s="13" t="s">
        <v>10</v>
      </c>
      <c r="D275" s="13">
        <v>139.2</v>
      </c>
      <c r="E275" s="13">
        <v>139.2</v>
      </c>
      <c r="F275" s="13">
        <v>115.7</v>
      </c>
      <c r="G275" s="13">
        <v>92.2</v>
      </c>
      <c r="H275" s="13">
        <v>0.0</v>
      </c>
      <c r="I275" s="13">
        <v>0.0</v>
      </c>
      <c r="J275" s="13">
        <v>0.0</v>
      </c>
      <c r="K275" s="13">
        <v>0.0</v>
      </c>
      <c r="L275" s="13">
        <v>0.0</v>
      </c>
      <c r="M275" s="13">
        <v>0.0</v>
      </c>
      <c r="N275" s="13">
        <v>0.0</v>
      </c>
      <c r="O275" s="13">
        <v>0.0</v>
      </c>
      <c r="P275" s="13">
        <v>65.0</v>
      </c>
      <c r="Q275" s="13">
        <v>47.0</v>
      </c>
      <c r="R275" s="13">
        <v>0.72</v>
      </c>
      <c r="S275" s="13">
        <v>682.0</v>
      </c>
      <c r="T275" s="13">
        <v>4.0</v>
      </c>
      <c r="U275" s="13">
        <v>14.5</v>
      </c>
      <c r="V275" s="13">
        <v>0.0</v>
      </c>
      <c r="W275" s="16">
        <f>M275/SUMIF(Wolf2021FFProjections!$A$2:$A$353,$A275,Wolf2021FFProjections!$M$2:$M$353)</f>
        <v>0</v>
      </c>
      <c r="X275" s="16">
        <f>$N275/SUMIF(Wolf2021FFProjections!$A$2:$A$353,$A275,Wolf2021FFProjections!$N$2:$N$353)</f>
        <v>0</v>
      </c>
      <c r="Y275" s="16">
        <f>$P275/SUMIF(Wolf2021FFProjections!$A$2:$A$353,$A275,Wolf2021FFProjections!$P$2:$P$353)</f>
        <v>0.1272015656</v>
      </c>
      <c r="Z275" s="16">
        <f>$S275/SUMIF(Wolf2021FFProjections!$A$2:$A$353,$A275,Wolf2021FFProjections!$S$2:$S$353)</f>
        <v>0.174692623</v>
      </c>
    </row>
    <row r="276" ht="14.25" customHeight="1">
      <c r="A276" s="13" t="s">
        <v>100</v>
      </c>
      <c r="B276" s="13" t="s">
        <v>383</v>
      </c>
      <c r="C276" s="13" t="s">
        <v>10</v>
      </c>
      <c r="D276" s="13">
        <v>74.4</v>
      </c>
      <c r="E276" s="13">
        <v>74.4</v>
      </c>
      <c r="F276" s="13">
        <v>62.4</v>
      </c>
      <c r="G276" s="13">
        <v>50.4</v>
      </c>
      <c r="H276" s="13">
        <v>0.0</v>
      </c>
      <c r="I276" s="13">
        <v>0.0</v>
      </c>
      <c r="J276" s="13">
        <v>0.0</v>
      </c>
      <c r="K276" s="13">
        <v>0.0</v>
      </c>
      <c r="L276" s="13">
        <v>0.0</v>
      </c>
      <c r="M276" s="13">
        <v>0.0</v>
      </c>
      <c r="N276" s="13">
        <v>0.0</v>
      </c>
      <c r="O276" s="13">
        <v>0.0</v>
      </c>
      <c r="P276" s="13">
        <v>44.0</v>
      </c>
      <c r="Q276" s="13">
        <v>24.0</v>
      </c>
      <c r="R276" s="13">
        <v>0.55</v>
      </c>
      <c r="S276" s="13">
        <v>324.0</v>
      </c>
      <c r="T276" s="13">
        <v>3.0</v>
      </c>
      <c r="U276" s="13">
        <v>13.5</v>
      </c>
      <c r="V276" s="13">
        <v>12.0</v>
      </c>
      <c r="W276" s="16">
        <f>M276/SUMIF(Wolf2021FFProjections!$A$2:$A$353,$A276,Wolf2021FFProjections!$M$2:$M$353)</f>
        <v>0</v>
      </c>
      <c r="X276" s="16">
        <f>$N276/SUMIF(Wolf2021FFProjections!$A$2:$A$353,$A276,Wolf2021FFProjections!$N$2:$N$353)</f>
        <v>0</v>
      </c>
      <c r="Y276" s="16">
        <f>$P276/SUMIF(Wolf2021FFProjections!$A$2:$A$353,$A276,Wolf2021FFProjections!$P$2:$P$353)</f>
        <v>0.08610567515</v>
      </c>
      <c r="Z276" s="16">
        <f>$S276/SUMIF(Wolf2021FFProjections!$A$2:$A$353,$A276,Wolf2021FFProjections!$S$2:$S$353)</f>
        <v>0.08299180328</v>
      </c>
    </row>
    <row r="277" ht="14.25" customHeight="1">
      <c r="A277" s="13" t="s">
        <v>32</v>
      </c>
      <c r="B277" s="13" t="s">
        <v>111</v>
      </c>
      <c r="C277" s="13" t="s">
        <v>28</v>
      </c>
      <c r="D277" s="13">
        <v>399.45</v>
      </c>
      <c r="E277" s="13">
        <v>467.45</v>
      </c>
      <c r="F277" s="13">
        <v>399.45</v>
      </c>
      <c r="G277" s="13">
        <v>399.45</v>
      </c>
      <c r="H277" s="13">
        <v>630.0</v>
      </c>
      <c r="I277" s="13">
        <v>423.0</v>
      </c>
      <c r="J277" s="13">
        <v>4859.0</v>
      </c>
      <c r="K277" s="13">
        <v>34.0</v>
      </c>
      <c r="L277" s="13">
        <v>9.0</v>
      </c>
      <c r="M277" s="13">
        <v>53.0</v>
      </c>
      <c r="N277" s="13">
        <v>265.0</v>
      </c>
      <c r="O277" s="13">
        <v>2.0</v>
      </c>
      <c r="P277" s="13">
        <v>0.0</v>
      </c>
      <c r="Q277" s="13">
        <v>0.0</v>
      </c>
      <c r="R277" s="13">
        <v>0.0</v>
      </c>
      <c r="S277" s="13">
        <v>0.0</v>
      </c>
      <c r="T277" s="13">
        <v>0.0</v>
      </c>
      <c r="U277" s="13">
        <v>0.0</v>
      </c>
      <c r="V277" s="13">
        <v>5.0</v>
      </c>
      <c r="W277" s="16">
        <f>M277/SUMIF(Wolf2021FFProjections!$A$2:$A$353,$A277,Wolf2021FFProjections!$M$2:$M$353)</f>
        <v>0.1409574468</v>
      </c>
      <c r="X277" s="16">
        <f>$N277/SUMIF(Wolf2021FFProjections!$A$2:$A$353,$A277,Wolf2021FFProjections!$N$2:$N$353)</f>
        <v>0.153980244</v>
      </c>
      <c r="Y277" s="16">
        <f>$P277/SUMIF(Wolf2021FFProjections!$A$2:$A$353,$A277,Wolf2021FFProjections!$P$2:$P$353)</f>
        <v>0</v>
      </c>
      <c r="Z277" s="16">
        <f>$S277/SUMIF(Wolf2021FFProjections!$A$2:$A$353,$A277,Wolf2021FFProjections!$S$2:$S$353)</f>
        <v>0</v>
      </c>
    </row>
    <row r="278" ht="14.25" customHeight="1">
      <c r="A278" s="13" t="s">
        <v>32</v>
      </c>
      <c r="B278" s="13" t="s">
        <v>384</v>
      </c>
      <c r="C278" s="13" t="s">
        <v>28</v>
      </c>
      <c r="D278" s="13">
        <v>0.0</v>
      </c>
      <c r="E278" s="13">
        <v>0.0</v>
      </c>
      <c r="F278" s="13">
        <v>0.0</v>
      </c>
      <c r="G278" s="13">
        <v>0.0</v>
      </c>
      <c r="H278" s="13">
        <v>0.0</v>
      </c>
      <c r="I278" s="13">
        <v>0.0</v>
      </c>
      <c r="J278" s="13">
        <v>0.0</v>
      </c>
      <c r="K278" s="13">
        <v>0.0</v>
      </c>
      <c r="L278" s="13">
        <v>0.0</v>
      </c>
      <c r="M278" s="13">
        <v>0.0</v>
      </c>
      <c r="N278" s="13">
        <v>0.0</v>
      </c>
      <c r="O278" s="13">
        <v>0.0</v>
      </c>
      <c r="P278" s="13">
        <v>0.0</v>
      </c>
      <c r="Q278" s="13">
        <v>0.0</v>
      </c>
      <c r="R278" s="13">
        <v>0.0</v>
      </c>
      <c r="S278" s="13">
        <v>0.0</v>
      </c>
      <c r="T278" s="13">
        <v>0.0</v>
      </c>
      <c r="U278" s="13">
        <v>0.0</v>
      </c>
      <c r="V278" s="13">
        <v>0.0</v>
      </c>
      <c r="W278" s="16">
        <f>M278/SUMIF(Wolf2021FFProjections!$A$2:$A$353,$A278,Wolf2021FFProjections!$M$2:$M$353)</f>
        <v>0</v>
      </c>
      <c r="X278" s="16">
        <f>$N278/SUMIF(Wolf2021FFProjections!$A$2:$A$353,$A278,Wolf2021FFProjections!$N$2:$N$353)</f>
        <v>0</v>
      </c>
      <c r="Y278" s="16">
        <f>$P278/SUMIF(Wolf2021FFProjections!$A$2:$A$353,$A278,Wolf2021FFProjections!$P$2:$P$353)</f>
        <v>0</v>
      </c>
      <c r="Z278" s="16">
        <f>$S278/SUMIF(Wolf2021FFProjections!$A$2:$A$353,$A278,Wolf2021FFProjections!$S$2:$S$353)</f>
        <v>0</v>
      </c>
    </row>
    <row r="279" ht="14.25" customHeight="1">
      <c r="A279" s="13" t="s">
        <v>32</v>
      </c>
      <c r="B279" s="13" t="s">
        <v>138</v>
      </c>
      <c r="C279" s="13" t="s">
        <v>13</v>
      </c>
      <c r="D279" s="13">
        <v>154.2</v>
      </c>
      <c r="E279" s="13">
        <v>154.2</v>
      </c>
      <c r="F279" s="13">
        <v>142.7</v>
      </c>
      <c r="G279" s="13">
        <v>131.2</v>
      </c>
      <c r="H279" s="13">
        <v>0.0</v>
      </c>
      <c r="I279" s="13">
        <v>0.0</v>
      </c>
      <c r="J279" s="13">
        <v>0.0</v>
      </c>
      <c r="K279" s="13">
        <v>0.0</v>
      </c>
      <c r="L279" s="13">
        <v>0.0</v>
      </c>
      <c r="M279" s="13">
        <v>160.0</v>
      </c>
      <c r="N279" s="13">
        <v>720.0</v>
      </c>
      <c r="O279" s="13">
        <v>6.0</v>
      </c>
      <c r="P279" s="13">
        <v>32.0</v>
      </c>
      <c r="Q279" s="13">
        <v>23.0</v>
      </c>
      <c r="R279" s="13">
        <v>0.71</v>
      </c>
      <c r="S279" s="13">
        <v>172.0</v>
      </c>
      <c r="T279" s="13">
        <v>1.0</v>
      </c>
      <c r="U279" s="13">
        <v>7.5</v>
      </c>
      <c r="V279" s="13">
        <v>4.5</v>
      </c>
      <c r="W279" s="16">
        <f>M279/SUMIF(Wolf2021FFProjections!$A$2:$A$353,$A279,Wolf2021FFProjections!$M$2:$M$353)</f>
        <v>0.4255319149</v>
      </c>
      <c r="X279" s="16">
        <f>$N279/SUMIF(Wolf2021FFProjections!$A$2:$A$353,$A279,Wolf2021FFProjections!$N$2:$N$353)</f>
        <v>0.4183614178</v>
      </c>
      <c r="Y279" s="16">
        <f>$P279/SUMIF(Wolf2021FFProjections!$A$2:$A$353,$A279,Wolf2021FFProjections!$P$2:$P$353)</f>
        <v>0.05289256198</v>
      </c>
      <c r="Z279" s="16">
        <f>$S279/SUMIF(Wolf2021FFProjections!$A$2:$A$353,$A279,Wolf2021FFProjections!$S$2:$S$353)</f>
        <v>0.03654908627</v>
      </c>
    </row>
    <row r="280" ht="14.25" customHeight="1">
      <c r="A280" s="13" t="s">
        <v>32</v>
      </c>
      <c r="B280" s="13" t="s">
        <v>183</v>
      </c>
      <c r="C280" s="13" t="s">
        <v>13</v>
      </c>
      <c r="D280" s="13">
        <v>66.4</v>
      </c>
      <c r="E280" s="13">
        <v>66.4</v>
      </c>
      <c r="F280" s="13">
        <v>64.4</v>
      </c>
      <c r="G280" s="13">
        <v>62.4</v>
      </c>
      <c r="H280" s="13">
        <v>0.0</v>
      </c>
      <c r="I280" s="13">
        <v>0.0</v>
      </c>
      <c r="J280" s="13">
        <v>0.0</v>
      </c>
      <c r="K280" s="13">
        <v>0.0</v>
      </c>
      <c r="L280" s="13">
        <v>0.0</v>
      </c>
      <c r="M280" s="13">
        <v>82.0</v>
      </c>
      <c r="N280" s="13">
        <v>353.0</v>
      </c>
      <c r="O280" s="13">
        <v>4.0</v>
      </c>
      <c r="P280" s="13">
        <v>6.0</v>
      </c>
      <c r="Q280" s="13">
        <v>4.0</v>
      </c>
      <c r="R280" s="13">
        <v>0.67</v>
      </c>
      <c r="S280" s="13">
        <v>31.0</v>
      </c>
      <c r="T280" s="13">
        <v>0.0</v>
      </c>
      <c r="U280" s="13">
        <v>7.8</v>
      </c>
      <c r="V280" s="13">
        <v>4.3</v>
      </c>
      <c r="W280" s="16">
        <f>M280/SUMIF(Wolf2021FFProjections!$A$2:$A$353,$A280,Wolf2021FFProjections!$M$2:$M$353)</f>
        <v>0.2180851064</v>
      </c>
      <c r="X280" s="16">
        <f>$N280/SUMIF(Wolf2021FFProjections!$A$2:$A$353,$A280,Wolf2021FFProjections!$N$2:$N$353)</f>
        <v>0.2051133062</v>
      </c>
      <c r="Y280" s="16">
        <f>$P280/SUMIF(Wolf2021FFProjections!$A$2:$A$353,$A280,Wolf2021FFProjections!$P$2:$P$353)</f>
        <v>0.009917355372</v>
      </c>
      <c r="Z280" s="16">
        <f>$S280/SUMIF(Wolf2021FFProjections!$A$2:$A$353,$A280,Wolf2021FFProjections!$S$2:$S$353)</f>
        <v>0.006587335317</v>
      </c>
    </row>
    <row r="281" ht="14.25" customHeight="1">
      <c r="A281" s="13" t="s">
        <v>32</v>
      </c>
      <c r="B281" s="13" t="s">
        <v>385</v>
      </c>
      <c r="C281" s="13" t="s">
        <v>13</v>
      </c>
      <c r="D281" s="13">
        <v>113.3</v>
      </c>
      <c r="E281" s="13">
        <v>113.3</v>
      </c>
      <c r="F281" s="13">
        <v>94.3</v>
      </c>
      <c r="G281" s="13">
        <v>75.3</v>
      </c>
      <c r="H281" s="13">
        <v>0.0</v>
      </c>
      <c r="I281" s="13">
        <v>0.0</v>
      </c>
      <c r="J281" s="13">
        <v>0.0</v>
      </c>
      <c r="K281" s="13">
        <v>0.0</v>
      </c>
      <c r="L281" s="13">
        <v>0.0</v>
      </c>
      <c r="M281" s="13">
        <v>61.0</v>
      </c>
      <c r="N281" s="13">
        <v>311.0</v>
      </c>
      <c r="O281" s="13">
        <v>1.0</v>
      </c>
      <c r="P281" s="13">
        <v>50.0</v>
      </c>
      <c r="Q281" s="13">
        <v>38.0</v>
      </c>
      <c r="R281" s="13">
        <v>0.75</v>
      </c>
      <c r="S281" s="13">
        <v>262.0</v>
      </c>
      <c r="T281" s="13">
        <v>2.0</v>
      </c>
      <c r="U281" s="13">
        <v>6.9</v>
      </c>
      <c r="V281" s="13">
        <v>5.1</v>
      </c>
      <c r="W281" s="16">
        <f>M281/SUMIF(Wolf2021FFProjections!$A$2:$A$353,$A281,Wolf2021FFProjections!$M$2:$M$353)</f>
        <v>0.1622340426</v>
      </c>
      <c r="X281" s="16">
        <f>$N281/SUMIF(Wolf2021FFProjections!$A$2:$A$353,$A281,Wolf2021FFProjections!$N$2:$N$353)</f>
        <v>0.1807088902</v>
      </c>
      <c r="Y281" s="16">
        <f>$P281/SUMIF(Wolf2021FFProjections!$A$2:$A$353,$A281,Wolf2021FFProjections!$P$2:$P$353)</f>
        <v>0.0826446281</v>
      </c>
      <c r="Z281" s="16">
        <f>$S281/SUMIF(Wolf2021FFProjections!$A$2:$A$353,$A281,Wolf2021FFProjections!$S$2:$S$353)</f>
        <v>0.05567360816</v>
      </c>
    </row>
    <row r="282" ht="14.25" customHeight="1">
      <c r="A282" s="13" t="s">
        <v>32</v>
      </c>
      <c r="B282" s="13" t="s">
        <v>30</v>
      </c>
      <c r="C282" s="13" t="s">
        <v>31</v>
      </c>
      <c r="D282" s="13">
        <v>275.4</v>
      </c>
      <c r="E282" s="13">
        <v>275.4</v>
      </c>
      <c r="F282" s="13">
        <v>227.9</v>
      </c>
      <c r="G282" s="13">
        <v>180.4</v>
      </c>
      <c r="H282" s="13">
        <v>0.0</v>
      </c>
      <c r="I282" s="13">
        <v>0.0</v>
      </c>
      <c r="J282" s="13">
        <v>0.0</v>
      </c>
      <c r="K282" s="13">
        <v>0.0</v>
      </c>
      <c r="L282" s="13">
        <v>0.0</v>
      </c>
      <c r="M282" s="13">
        <v>4.0</v>
      </c>
      <c r="N282" s="13">
        <v>16.0</v>
      </c>
      <c r="O282" s="13">
        <v>1.0</v>
      </c>
      <c r="P282" s="13">
        <v>139.0</v>
      </c>
      <c r="Q282" s="13">
        <v>95.0</v>
      </c>
      <c r="R282" s="13">
        <v>0.68</v>
      </c>
      <c r="S282" s="13">
        <v>1188.0</v>
      </c>
      <c r="T282" s="13">
        <v>9.0</v>
      </c>
      <c r="U282" s="13">
        <v>12.5</v>
      </c>
      <c r="V282" s="13">
        <v>4.0</v>
      </c>
      <c r="W282" s="16">
        <f>M282/SUMIF(Wolf2021FFProjections!$A$2:$A$353,$A282,Wolf2021FFProjections!$M$2:$M$353)</f>
        <v>0.01063829787</v>
      </c>
      <c r="X282" s="16">
        <f>$N282/SUMIF(Wolf2021FFProjections!$A$2:$A$353,$A282,Wolf2021FFProjections!$N$2:$N$353)</f>
        <v>0.009296920395</v>
      </c>
      <c r="Y282" s="16">
        <f>$P282/SUMIF(Wolf2021FFProjections!$A$2:$A$353,$A282,Wolf2021FFProjections!$P$2:$P$353)</f>
        <v>0.2297520661</v>
      </c>
      <c r="Z282" s="16">
        <f>$S282/SUMIF(Wolf2021FFProjections!$A$2:$A$353,$A282,Wolf2021FFProjections!$S$2:$S$353)</f>
        <v>0.2524436889</v>
      </c>
    </row>
    <row r="283" ht="14.25" customHeight="1">
      <c r="A283" s="13" t="s">
        <v>32</v>
      </c>
      <c r="B283" s="13" t="s">
        <v>386</v>
      </c>
      <c r="C283" s="13" t="s">
        <v>31</v>
      </c>
      <c r="D283" s="13">
        <v>25.9</v>
      </c>
      <c r="E283" s="13">
        <v>25.9</v>
      </c>
      <c r="F283" s="13">
        <v>18.9</v>
      </c>
      <c r="G283" s="13">
        <v>11.9</v>
      </c>
      <c r="H283" s="13">
        <v>0.0</v>
      </c>
      <c r="I283" s="13">
        <v>0.0</v>
      </c>
      <c r="J283" s="13">
        <v>0.0</v>
      </c>
      <c r="K283" s="13">
        <v>0.0</v>
      </c>
      <c r="L283" s="13">
        <v>0.0</v>
      </c>
      <c r="M283" s="13">
        <v>0.0</v>
      </c>
      <c r="N283" s="13">
        <v>0.0</v>
      </c>
      <c r="O283" s="13">
        <v>0.0</v>
      </c>
      <c r="P283" s="13">
        <v>19.0</v>
      </c>
      <c r="Q283" s="13">
        <v>14.0</v>
      </c>
      <c r="R283" s="13">
        <v>0.74</v>
      </c>
      <c r="S283" s="13">
        <v>119.0</v>
      </c>
      <c r="T283" s="13">
        <v>0.0</v>
      </c>
      <c r="U283" s="13">
        <v>8.5</v>
      </c>
      <c r="V283" s="13">
        <v>0.0</v>
      </c>
      <c r="W283" s="16">
        <f>M283/SUMIF(Wolf2021FFProjections!$A$2:$A$353,$A283,Wolf2021FFProjections!$M$2:$M$353)</f>
        <v>0</v>
      </c>
      <c r="X283" s="16">
        <f>$N283/SUMIF(Wolf2021FFProjections!$A$2:$A$353,$A283,Wolf2021FFProjections!$N$2:$N$353)</f>
        <v>0</v>
      </c>
      <c r="Y283" s="16">
        <f>$P283/SUMIF(Wolf2021FFProjections!$A$2:$A$353,$A283,Wolf2021FFProjections!$P$2:$P$353)</f>
        <v>0.03140495868</v>
      </c>
      <c r="Z283" s="16">
        <f>$S283/SUMIF(Wolf2021FFProjections!$A$2:$A$353,$A283,Wolf2021FFProjections!$S$2:$S$353)</f>
        <v>0.02528686783</v>
      </c>
    </row>
    <row r="284" ht="14.25" customHeight="1">
      <c r="A284" s="13" t="s">
        <v>32</v>
      </c>
      <c r="B284" s="13" t="s">
        <v>127</v>
      </c>
      <c r="C284" s="13" t="s">
        <v>10</v>
      </c>
      <c r="D284" s="13">
        <v>225.9</v>
      </c>
      <c r="E284" s="13">
        <v>225.9</v>
      </c>
      <c r="F284" s="13">
        <v>184.9</v>
      </c>
      <c r="G284" s="13">
        <v>143.9</v>
      </c>
      <c r="H284" s="13">
        <v>0.0</v>
      </c>
      <c r="I284" s="13">
        <v>0.0</v>
      </c>
      <c r="J284" s="13">
        <v>0.0</v>
      </c>
      <c r="K284" s="13">
        <v>0.0</v>
      </c>
      <c r="L284" s="13">
        <v>0.0</v>
      </c>
      <c r="M284" s="13">
        <v>0.0</v>
      </c>
      <c r="N284" s="13">
        <v>0.0</v>
      </c>
      <c r="O284" s="13">
        <v>0.0</v>
      </c>
      <c r="P284" s="13">
        <v>120.0</v>
      </c>
      <c r="Q284" s="13">
        <v>82.0</v>
      </c>
      <c r="R284" s="13">
        <v>0.68</v>
      </c>
      <c r="S284" s="13">
        <v>959.0</v>
      </c>
      <c r="T284" s="13">
        <v>8.0</v>
      </c>
      <c r="U284" s="13">
        <v>11.7</v>
      </c>
      <c r="V284" s="13">
        <v>9.0</v>
      </c>
      <c r="W284" s="16">
        <f>M284/SUMIF(Wolf2021FFProjections!$A$2:$A$353,$A284,Wolf2021FFProjections!$M$2:$M$353)</f>
        <v>0</v>
      </c>
      <c r="X284" s="16">
        <f>$N284/SUMIF(Wolf2021FFProjections!$A$2:$A$353,$A284,Wolf2021FFProjections!$N$2:$N$353)</f>
        <v>0</v>
      </c>
      <c r="Y284" s="16">
        <f>$P284/SUMIF(Wolf2021FFProjections!$A$2:$A$353,$A284,Wolf2021FFProjections!$P$2:$P$353)</f>
        <v>0.1983471074</v>
      </c>
      <c r="Z284" s="16">
        <f>$S284/SUMIF(Wolf2021FFProjections!$A$2:$A$353,$A284,Wolf2021FFProjections!$S$2:$S$353)</f>
        <v>0.2037824054</v>
      </c>
    </row>
    <row r="285" ht="14.25" customHeight="1">
      <c r="A285" s="13" t="s">
        <v>32</v>
      </c>
      <c r="B285" s="13" t="s">
        <v>387</v>
      </c>
      <c r="C285" s="13" t="s">
        <v>10</v>
      </c>
      <c r="D285" s="13">
        <v>155.4</v>
      </c>
      <c r="E285" s="13">
        <v>155.4</v>
      </c>
      <c r="F285" s="13">
        <v>127.4</v>
      </c>
      <c r="G285" s="13">
        <v>99.4</v>
      </c>
      <c r="H285" s="13">
        <v>0.0</v>
      </c>
      <c r="I285" s="13">
        <v>0.0</v>
      </c>
      <c r="J285" s="13">
        <v>0.0</v>
      </c>
      <c r="K285" s="13">
        <v>0.0</v>
      </c>
      <c r="L285" s="13">
        <v>0.0</v>
      </c>
      <c r="M285" s="13">
        <v>4.0</v>
      </c>
      <c r="N285" s="13">
        <v>0.0</v>
      </c>
      <c r="O285" s="13">
        <v>0.0</v>
      </c>
      <c r="P285" s="13">
        <v>82.0</v>
      </c>
      <c r="Q285" s="13">
        <v>56.0</v>
      </c>
      <c r="R285" s="13">
        <v>0.68</v>
      </c>
      <c r="S285" s="13">
        <v>694.0</v>
      </c>
      <c r="T285" s="13">
        <v>5.0</v>
      </c>
      <c r="U285" s="13">
        <v>12.4</v>
      </c>
      <c r="V285" s="13">
        <v>0.0</v>
      </c>
      <c r="W285" s="16">
        <f>M285/SUMIF(Wolf2021FFProjections!$A$2:$A$353,$A285,Wolf2021FFProjections!$M$2:$M$353)</f>
        <v>0.01063829787</v>
      </c>
      <c r="X285" s="16">
        <f>$N285/SUMIF(Wolf2021FFProjections!$A$2:$A$353,$A285,Wolf2021FFProjections!$N$2:$N$353)</f>
        <v>0</v>
      </c>
      <c r="Y285" s="16">
        <f>$P285/SUMIF(Wolf2021FFProjections!$A$2:$A$353,$A285,Wolf2021FFProjections!$P$2:$P$353)</f>
        <v>0.1355371901</v>
      </c>
      <c r="Z285" s="16">
        <f>$S285/SUMIF(Wolf2021FFProjections!$A$2:$A$353,$A285,Wolf2021FFProjections!$S$2:$S$353)</f>
        <v>0.1474713132</v>
      </c>
    </row>
    <row r="286" ht="14.25" customHeight="1">
      <c r="A286" s="13" t="s">
        <v>32</v>
      </c>
      <c r="B286" s="13" t="s">
        <v>388</v>
      </c>
      <c r="C286" s="13" t="s">
        <v>10</v>
      </c>
      <c r="D286" s="13">
        <v>154.3</v>
      </c>
      <c r="E286" s="13">
        <v>154.3</v>
      </c>
      <c r="F286" s="13">
        <v>130.3</v>
      </c>
      <c r="G286" s="13">
        <v>106.3</v>
      </c>
      <c r="H286" s="13">
        <v>0.0</v>
      </c>
      <c r="I286" s="13">
        <v>0.0</v>
      </c>
      <c r="J286" s="13">
        <v>0.0</v>
      </c>
      <c r="K286" s="13">
        <v>0.0</v>
      </c>
      <c r="L286" s="13">
        <v>0.0</v>
      </c>
      <c r="M286" s="13">
        <v>4.0</v>
      </c>
      <c r="N286" s="13">
        <v>0.0</v>
      </c>
      <c r="O286" s="13">
        <v>0.0</v>
      </c>
      <c r="P286" s="13">
        <v>88.0</v>
      </c>
      <c r="Q286" s="13">
        <v>48.0</v>
      </c>
      <c r="R286" s="13">
        <v>0.55</v>
      </c>
      <c r="S286" s="13">
        <v>763.0</v>
      </c>
      <c r="T286" s="13">
        <v>5.0</v>
      </c>
      <c r="U286" s="13">
        <v>15.9</v>
      </c>
      <c r="V286" s="13">
        <v>0.0</v>
      </c>
      <c r="W286" s="16">
        <f>M286/SUMIF(Wolf2021FFProjections!$A$2:$A$353,$A286,Wolf2021FFProjections!$M$2:$M$353)</f>
        <v>0.01063829787</v>
      </c>
      <c r="X286" s="16">
        <f>$N286/SUMIF(Wolf2021FFProjections!$A$2:$A$353,$A286,Wolf2021FFProjections!$N$2:$N$353)</f>
        <v>0</v>
      </c>
      <c r="Y286" s="16">
        <f>$P286/SUMIF(Wolf2021FFProjections!$A$2:$A$353,$A286,Wolf2021FFProjections!$P$2:$P$353)</f>
        <v>0.1454545455</v>
      </c>
      <c r="Z286" s="16">
        <f>$S286/SUMIF(Wolf2021FFProjections!$A$2:$A$353,$A286,Wolf2021FFProjections!$S$2:$S$353)</f>
        <v>0.1621334467</v>
      </c>
    </row>
    <row r="287" ht="14.25" customHeight="1">
      <c r="A287" s="13" t="s">
        <v>32</v>
      </c>
      <c r="B287" s="13" t="s">
        <v>194</v>
      </c>
      <c r="C287" s="13" t="s">
        <v>10</v>
      </c>
      <c r="D287" s="13">
        <v>138.4</v>
      </c>
      <c r="E287" s="13">
        <v>138.4</v>
      </c>
      <c r="F287" s="13">
        <v>115.9</v>
      </c>
      <c r="G287" s="13">
        <v>93.4</v>
      </c>
      <c r="H287" s="13">
        <v>0.0</v>
      </c>
      <c r="I287" s="13">
        <v>0.0</v>
      </c>
      <c r="J287" s="13">
        <v>0.0</v>
      </c>
      <c r="K287" s="13">
        <v>0.0</v>
      </c>
      <c r="L287" s="13">
        <v>0.0</v>
      </c>
      <c r="M287" s="13">
        <v>8.0</v>
      </c>
      <c r="N287" s="13">
        <v>56.0</v>
      </c>
      <c r="O287" s="13">
        <v>2.0</v>
      </c>
      <c r="P287" s="13">
        <v>69.0</v>
      </c>
      <c r="Q287" s="13">
        <v>45.0</v>
      </c>
      <c r="R287" s="13">
        <v>0.65</v>
      </c>
      <c r="S287" s="13">
        <v>518.0</v>
      </c>
      <c r="T287" s="13">
        <v>4.0</v>
      </c>
      <c r="U287" s="13">
        <v>11.5</v>
      </c>
      <c r="V287" s="13">
        <v>7.0</v>
      </c>
      <c r="W287" s="16">
        <f>M287/SUMIF(Wolf2021FFProjections!$A$2:$A$353,$A287,Wolf2021FFProjections!$M$2:$M$353)</f>
        <v>0.02127659574</v>
      </c>
      <c r="X287" s="16">
        <f>$N287/SUMIF(Wolf2021FFProjections!$A$2:$A$353,$A287,Wolf2021FFProjections!$N$2:$N$353)</f>
        <v>0.03253922138</v>
      </c>
      <c r="Y287" s="16">
        <f>$P287/SUMIF(Wolf2021FFProjections!$A$2:$A$353,$A287,Wolf2021FFProjections!$P$2:$P$353)</f>
        <v>0.1140495868</v>
      </c>
      <c r="Z287" s="16">
        <f>$S287/SUMIF(Wolf2021FFProjections!$A$2:$A$353,$A287,Wolf2021FFProjections!$S$2:$S$353)</f>
        <v>0.1100722482</v>
      </c>
    </row>
    <row r="288" ht="14.25" customHeight="1">
      <c r="A288" s="13" t="s">
        <v>114</v>
      </c>
      <c r="B288" s="13" t="s">
        <v>389</v>
      </c>
      <c r="C288" s="13" t="s">
        <v>28</v>
      </c>
      <c r="D288" s="13">
        <v>297.4</v>
      </c>
      <c r="E288" s="13">
        <v>345.4</v>
      </c>
      <c r="F288" s="13">
        <v>297.4</v>
      </c>
      <c r="G288" s="13">
        <v>297.4</v>
      </c>
      <c r="H288" s="13">
        <v>564.0</v>
      </c>
      <c r="I288" s="13">
        <v>364.0</v>
      </c>
      <c r="J288" s="13">
        <v>4020.0</v>
      </c>
      <c r="K288" s="13">
        <v>24.0</v>
      </c>
      <c r="L288" s="13">
        <v>16.0</v>
      </c>
      <c r="M288" s="13">
        <v>51.0</v>
      </c>
      <c r="N288" s="13">
        <v>204.0</v>
      </c>
      <c r="O288" s="13">
        <v>2.0</v>
      </c>
      <c r="P288" s="13">
        <v>0.0</v>
      </c>
      <c r="Q288" s="13">
        <v>0.0</v>
      </c>
      <c r="R288" s="13">
        <v>0.0</v>
      </c>
      <c r="S288" s="13">
        <v>0.0</v>
      </c>
      <c r="T288" s="13">
        <v>0.0</v>
      </c>
      <c r="U288" s="13">
        <v>0.0</v>
      </c>
      <c r="V288" s="13">
        <v>4.0</v>
      </c>
      <c r="W288" s="16">
        <f>M288/SUMIF(Wolf2021FFProjections!$A$2:$A$353,$A288,Wolf2021FFProjections!$M$2:$M$353)</f>
        <v>0.1118421053</v>
      </c>
      <c r="X288" s="16">
        <f>$N288/SUMIF(Wolf2021FFProjections!$A$2:$A$353,$A288,Wolf2021FFProjections!$N$2:$N$353)</f>
        <v>0.1007905138</v>
      </c>
      <c r="Y288" s="16">
        <f>$P288/SUMIF(Wolf2021FFProjections!$A$2:$A$353,$A288,Wolf2021FFProjections!$P$2:$P$353)</f>
        <v>0</v>
      </c>
      <c r="Z288" s="16">
        <f>$S288/SUMIF(Wolf2021FFProjections!$A$2:$A$353,$A288,Wolf2021FFProjections!$S$2:$S$353)</f>
        <v>0</v>
      </c>
    </row>
    <row r="289" ht="14.25" customHeight="1">
      <c r="A289" s="13" t="s">
        <v>114</v>
      </c>
      <c r="B289" s="13" t="s">
        <v>390</v>
      </c>
      <c r="C289" s="13" t="s">
        <v>28</v>
      </c>
      <c r="D289" s="13">
        <v>8.4</v>
      </c>
      <c r="E289" s="13">
        <v>10.4</v>
      </c>
      <c r="F289" s="13">
        <v>8.4</v>
      </c>
      <c r="G289" s="13">
        <v>8.4</v>
      </c>
      <c r="H289" s="13">
        <v>12.0</v>
      </c>
      <c r="I289" s="13">
        <v>8.0</v>
      </c>
      <c r="J289" s="13">
        <v>88.0</v>
      </c>
      <c r="K289" s="13">
        <v>1.0</v>
      </c>
      <c r="L289" s="13">
        <v>0.0</v>
      </c>
      <c r="M289" s="13">
        <v>0.0</v>
      </c>
      <c r="N289" s="13">
        <v>0.0</v>
      </c>
      <c r="O289" s="13">
        <v>0.0</v>
      </c>
      <c r="P289" s="13">
        <v>0.0</v>
      </c>
      <c r="Q289" s="13">
        <v>0.0</v>
      </c>
      <c r="R289" s="13">
        <v>0.0</v>
      </c>
      <c r="S289" s="13">
        <v>0.0</v>
      </c>
      <c r="T289" s="13">
        <v>0.0</v>
      </c>
      <c r="U289" s="13">
        <v>0.0</v>
      </c>
      <c r="V289" s="13">
        <v>0.0</v>
      </c>
      <c r="W289" s="16">
        <f>M289/SUMIF(Wolf2021FFProjections!$A$2:$A$353,$A289,Wolf2021FFProjections!$M$2:$M$353)</f>
        <v>0</v>
      </c>
      <c r="X289" s="16">
        <f>$N289/SUMIF(Wolf2021FFProjections!$A$2:$A$353,$A289,Wolf2021FFProjections!$N$2:$N$353)</f>
        <v>0</v>
      </c>
      <c r="Y289" s="16">
        <f>$P289/SUMIF(Wolf2021FFProjections!$A$2:$A$353,$A289,Wolf2021FFProjections!$P$2:$P$353)</f>
        <v>0</v>
      </c>
      <c r="Z289" s="16">
        <f>$S289/SUMIF(Wolf2021FFProjections!$A$2:$A$353,$A289,Wolf2021FFProjections!$S$2:$S$353)</f>
        <v>0</v>
      </c>
    </row>
    <row r="290" ht="14.25" customHeight="1">
      <c r="A290" s="13" t="s">
        <v>114</v>
      </c>
      <c r="B290" s="13" t="s">
        <v>113</v>
      </c>
      <c r="C290" s="13" t="s">
        <v>13</v>
      </c>
      <c r="D290" s="13">
        <v>190.7</v>
      </c>
      <c r="E290" s="13">
        <v>190.7</v>
      </c>
      <c r="F290" s="13">
        <v>174.7</v>
      </c>
      <c r="G290" s="13">
        <v>158.7</v>
      </c>
      <c r="H290" s="13">
        <v>0.0</v>
      </c>
      <c r="I290" s="13">
        <v>0.0</v>
      </c>
      <c r="J290" s="13">
        <v>0.0</v>
      </c>
      <c r="K290" s="13">
        <v>0.0</v>
      </c>
      <c r="L290" s="13">
        <v>0.0</v>
      </c>
      <c r="M290" s="13">
        <v>200.0</v>
      </c>
      <c r="N290" s="13">
        <v>880.0</v>
      </c>
      <c r="O290" s="13">
        <v>7.0</v>
      </c>
      <c r="P290" s="13">
        <v>40.0</v>
      </c>
      <c r="Q290" s="13">
        <v>32.0</v>
      </c>
      <c r="R290" s="13">
        <v>0.8</v>
      </c>
      <c r="S290" s="13">
        <v>227.0</v>
      </c>
      <c r="T290" s="13">
        <v>1.0</v>
      </c>
      <c r="U290" s="13">
        <v>7.1</v>
      </c>
      <c r="V290" s="13">
        <v>4.4</v>
      </c>
      <c r="W290" s="16">
        <f>M290/SUMIF(Wolf2021FFProjections!$A$2:$A$353,$A290,Wolf2021FFProjections!$M$2:$M$353)</f>
        <v>0.4385964912</v>
      </c>
      <c r="X290" s="16">
        <f>$N290/SUMIF(Wolf2021FFProjections!$A$2:$A$353,$A290,Wolf2021FFProjections!$N$2:$N$353)</f>
        <v>0.4347826087</v>
      </c>
      <c r="Y290" s="16">
        <f>$P290/SUMIF(Wolf2021FFProjections!$A$2:$A$353,$A290,Wolf2021FFProjections!$P$2:$P$353)</f>
        <v>0.07155635063</v>
      </c>
      <c r="Z290" s="16">
        <f>$S290/SUMIF(Wolf2021FFProjections!$A$2:$A$353,$A290,Wolf2021FFProjections!$S$2:$S$353)</f>
        <v>0.05587004676</v>
      </c>
    </row>
    <row r="291" ht="14.25" customHeight="1">
      <c r="A291" s="13" t="s">
        <v>114</v>
      </c>
      <c r="B291" s="13" t="s">
        <v>391</v>
      </c>
      <c r="C291" s="13" t="s">
        <v>13</v>
      </c>
      <c r="D291" s="13">
        <v>150.0</v>
      </c>
      <c r="E291" s="13">
        <v>150.0</v>
      </c>
      <c r="F291" s="13">
        <v>126.5</v>
      </c>
      <c r="G291" s="13">
        <v>103.0</v>
      </c>
      <c r="H291" s="13">
        <v>0.0</v>
      </c>
      <c r="I291" s="13">
        <v>0.0</v>
      </c>
      <c r="J291" s="13">
        <v>0.0</v>
      </c>
      <c r="K291" s="13">
        <v>0.0</v>
      </c>
      <c r="L291" s="13">
        <v>0.0</v>
      </c>
      <c r="M291" s="13">
        <v>93.0</v>
      </c>
      <c r="N291" s="13">
        <v>400.0</v>
      </c>
      <c r="O291" s="13">
        <v>2.0</v>
      </c>
      <c r="P291" s="13">
        <v>63.0</v>
      </c>
      <c r="Q291" s="13">
        <v>47.0</v>
      </c>
      <c r="R291" s="13">
        <v>0.75</v>
      </c>
      <c r="S291" s="13">
        <v>390.0</v>
      </c>
      <c r="T291" s="13">
        <v>2.0</v>
      </c>
      <c r="U291" s="13">
        <v>8.3</v>
      </c>
      <c r="V291" s="13">
        <v>4.3</v>
      </c>
      <c r="W291" s="16">
        <f>M291/SUMIF(Wolf2021FFProjections!$A$2:$A$353,$A291,Wolf2021FFProjections!$M$2:$M$353)</f>
        <v>0.2039473684</v>
      </c>
      <c r="X291" s="16">
        <f>$N291/SUMIF(Wolf2021FFProjections!$A$2:$A$353,$A291,Wolf2021FFProjections!$N$2:$N$353)</f>
        <v>0.1976284585</v>
      </c>
      <c r="Y291" s="16">
        <f>$P291/SUMIF(Wolf2021FFProjections!$A$2:$A$353,$A291,Wolf2021FFProjections!$P$2:$P$353)</f>
        <v>0.1127012522</v>
      </c>
      <c r="Z291" s="16">
        <f>$S291/SUMIF(Wolf2021FFProjections!$A$2:$A$353,$A291,Wolf2021FFProjections!$S$2:$S$353)</f>
        <v>0.09598818607</v>
      </c>
    </row>
    <row r="292" ht="14.25" customHeight="1">
      <c r="A292" s="13" t="s">
        <v>114</v>
      </c>
      <c r="B292" s="13" t="s">
        <v>392</v>
      </c>
      <c r="C292" s="13" t="s">
        <v>13</v>
      </c>
      <c r="D292" s="13">
        <v>98.9</v>
      </c>
      <c r="E292" s="13">
        <v>98.9</v>
      </c>
      <c r="F292" s="13">
        <v>89.4</v>
      </c>
      <c r="G292" s="13">
        <v>79.9</v>
      </c>
      <c r="H292" s="13">
        <v>0.0</v>
      </c>
      <c r="I292" s="13">
        <v>0.0</v>
      </c>
      <c r="J292" s="13">
        <v>0.0</v>
      </c>
      <c r="K292" s="13">
        <v>0.0</v>
      </c>
      <c r="L292" s="13">
        <v>0.0</v>
      </c>
      <c r="M292" s="13">
        <v>93.0</v>
      </c>
      <c r="N292" s="13">
        <v>428.0</v>
      </c>
      <c r="O292" s="13">
        <v>4.0</v>
      </c>
      <c r="P292" s="13">
        <v>29.0</v>
      </c>
      <c r="Q292" s="13">
        <v>19.0</v>
      </c>
      <c r="R292" s="13">
        <v>0.67</v>
      </c>
      <c r="S292" s="13">
        <v>131.0</v>
      </c>
      <c r="T292" s="13">
        <v>0.0</v>
      </c>
      <c r="U292" s="13">
        <v>6.9</v>
      </c>
      <c r="V292" s="13">
        <v>4.6</v>
      </c>
      <c r="W292" s="16">
        <f>M292/SUMIF(Wolf2021FFProjections!$A$2:$A$353,$A292,Wolf2021FFProjections!$M$2:$M$353)</f>
        <v>0.2039473684</v>
      </c>
      <c r="X292" s="16">
        <f>$N292/SUMIF(Wolf2021FFProjections!$A$2:$A$353,$A292,Wolf2021FFProjections!$N$2:$N$353)</f>
        <v>0.2114624506</v>
      </c>
      <c r="Y292" s="16">
        <f>$P292/SUMIF(Wolf2021FFProjections!$A$2:$A$353,$A292,Wolf2021FFProjections!$P$2:$P$353)</f>
        <v>0.0518783542</v>
      </c>
      <c r="Z292" s="16">
        <f>$S292/SUMIF(Wolf2021FFProjections!$A$2:$A$353,$A292,Wolf2021FFProjections!$S$2:$S$353)</f>
        <v>0.03224218558</v>
      </c>
    </row>
    <row r="293" ht="14.25" customHeight="1">
      <c r="A293" s="13" t="s">
        <v>114</v>
      </c>
      <c r="B293" s="13" t="s">
        <v>195</v>
      </c>
      <c r="C293" s="13" t="s">
        <v>31</v>
      </c>
      <c r="D293" s="13">
        <v>128.4</v>
      </c>
      <c r="E293" s="13">
        <v>128.4</v>
      </c>
      <c r="F293" s="13">
        <v>104.4</v>
      </c>
      <c r="G293" s="13">
        <v>80.4</v>
      </c>
      <c r="H293" s="13">
        <v>0.0</v>
      </c>
      <c r="I293" s="13">
        <v>0.0</v>
      </c>
      <c r="J293" s="13">
        <v>0.0</v>
      </c>
      <c r="K293" s="13">
        <v>0.0</v>
      </c>
      <c r="L293" s="13">
        <v>0.0</v>
      </c>
      <c r="M293" s="13">
        <v>0.0</v>
      </c>
      <c r="N293" s="13">
        <v>0.0</v>
      </c>
      <c r="O293" s="13">
        <v>0.0</v>
      </c>
      <c r="P293" s="13">
        <v>75.0</v>
      </c>
      <c r="Q293" s="13">
        <v>48.0</v>
      </c>
      <c r="R293" s="13">
        <v>0.64</v>
      </c>
      <c r="S293" s="13">
        <v>504.0</v>
      </c>
      <c r="T293" s="13">
        <v>5.0</v>
      </c>
      <c r="U293" s="13">
        <v>10.5</v>
      </c>
      <c r="V293" s="13">
        <v>0.0</v>
      </c>
      <c r="W293" s="16">
        <f>M293/SUMIF(Wolf2021FFProjections!$A$2:$A$353,$A293,Wolf2021FFProjections!$M$2:$M$353)</f>
        <v>0</v>
      </c>
      <c r="X293" s="16">
        <f>$N293/SUMIF(Wolf2021FFProjections!$A$2:$A$353,$A293,Wolf2021FFProjections!$N$2:$N$353)</f>
        <v>0</v>
      </c>
      <c r="Y293" s="16">
        <f>$P293/SUMIF(Wolf2021FFProjections!$A$2:$A$353,$A293,Wolf2021FFProjections!$P$2:$P$353)</f>
        <v>0.1341681574</v>
      </c>
      <c r="Z293" s="16">
        <f>$S293/SUMIF(Wolf2021FFProjections!$A$2:$A$353,$A293,Wolf2021FFProjections!$S$2:$S$353)</f>
        <v>0.1240462712</v>
      </c>
    </row>
    <row r="294" ht="14.25" customHeight="1">
      <c r="A294" s="13" t="s">
        <v>114</v>
      </c>
      <c r="B294" s="13" t="s">
        <v>393</v>
      </c>
      <c r="C294" s="13" t="s">
        <v>31</v>
      </c>
      <c r="D294" s="13">
        <v>28.0</v>
      </c>
      <c r="E294" s="13">
        <v>28.0</v>
      </c>
      <c r="F294" s="13">
        <v>22.5</v>
      </c>
      <c r="G294" s="13">
        <v>17.0</v>
      </c>
      <c r="H294" s="13">
        <v>0.0</v>
      </c>
      <c r="I294" s="13">
        <v>0.0</v>
      </c>
      <c r="J294" s="13">
        <v>0.0</v>
      </c>
      <c r="K294" s="13">
        <v>0.0</v>
      </c>
      <c r="L294" s="13">
        <v>0.0</v>
      </c>
      <c r="M294" s="13">
        <v>0.0</v>
      </c>
      <c r="N294" s="13">
        <v>0.0</v>
      </c>
      <c r="O294" s="13">
        <v>0.0</v>
      </c>
      <c r="P294" s="13">
        <v>17.0</v>
      </c>
      <c r="Q294" s="13">
        <v>11.0</v>
      </c>
      <c r="R294" s="13">
        <v>0.67</v>
      </c>
      <c r="S294" s="13">
        <v>110.0</v>
      </c>
      <c r="T294" s="13">
        <v>1.0</v>
      </c>
      <c r="U294" s="13">
        <v>10.0</v>
      </c>
      <c r="V294" s="13">
        <v>0.0</v>
      </c>
      <c r="W294" s="16">
        <f>M294/SUMIF(Wolf2021FFProjections!$A$2:$A$353,$A294,Wolf2021FFProjections!$M$2:$M$353)</f>
        <v>0</v>
      </c>
      <c r="X294" s="16">
        <f>$N294/SUMIF(Wolf2021FFProjections!$A$2:$A$353,$A294,Wolf2021FFProjections!$N$2:$N$353)</f>
        <v>0</v>
      </c>
      <c r="Y294" s="16">
        <f>$P294/SUMIF(Wolf2021FFProjections!$A$2:$A$353,$A294,Wolf2021FFProjections!$P$2:$P$353)</f>
        <v>0.03041144902</v>
      </c>
      <c r="Z294" s="16">
        <f>$S294/SUMIF(Wolf2021FFProjections!$A$2:$A$353,$A294,Wolf2021FFProjections!$S$2:$S$353)</f>
        <v>0.02707359094</v>
      </c>
    </row>
    <row r="295" ht="14.25" customHeight="1">
      <c r="A295" s="13" t="s">
        <v>114</v>
      </c>
      <c r="B295" s="13" t="s">
        <v>131</v>
      </c>
      <c r="C295" s="13" t="s">
        <v>10</v>
      </c>
      <c r="D295" s="13">
        <v>222.4</v>
      </c>
      <c r="E295" s="13">
        <v>222.4</v>
      </c>
      <c r="F295" s="13">
        <v>182.9</v>
      </c>
      <c r="G295" s="13">
        <v>143.4</v>
      </c>
      <c r="H295" s="13">
        <v>0.0</v>
      </c>
      <c r="I295" s="13">
        <v>0.0</v>
      </c>
      <c r="J295" s="13">
        <v>0.0</v>
      </c>
      <c r="K295" s="13">
        <v>0.0</v>
      </c>
      <c r="L295" s="13">
        <v>0.0</v>
      </c>
      <c r="M295" s="13">
        <v>0.0</v>
      </c>
      <c r="N295" s="13">
        <v>0.0</v>
      </c>
      <c r="O295" s="13">
        <v>0.0</v>
      </c>
      <c r="P295" s="13">
        <v>127.0</v>
      </c>
      <c r="Q295" s="13">
        <v>79.0</v>
      </c>
      <c r="R295" s="13">
        <v>0.62</v>
      </c>
      <c r="S295" s="13">
        <v>1074.0</v>
      </c>
      <c r="T295" s="13">
        <v>6.0</v>
      </c>
      <c r="U295" s="13">
        <v>13.6</v>
      </c>
      <c r="V295" s="13">
        <v>0.0</v>
      </c>
      <c r="W295" s="16">
        <f>M295/SUMIF(Wolf2021FFProjections!$A$2:$A$353,$A295,Wolf2021FFProjections!$M$2:$M$353)</f>
        <v>0</v>
      </c>
      <c r="X295" s="16">
        <f>$N295/SUMIF(Wolf2021FFProjections!$A$2:$A$353,$A295,Wolf2021FFProjections!$N$2:$N$353)</f>
        <v>0</v>
      </c>
      <c r="Y295" s="16">
        <f>$P295/SUMIF(Wolf2021FFProjections!$A$2:$A$353,$A295,Wolf2021FFProjections!$P$2:$P$353)</f>
        <v>0.2271914132</v>
      </c>
      <c r="Z295" s="16">
        <f>$S295/SUMIF(Wolf2021FFProjections!$A$2:$A$353,$A295,Wolf2021FFProjections!$S$2:$S$353)</f>
        <v>0.264336697</v>
      </c>
    </row>
    <row r="296" ht="14.25" customHeight="1">
      <c r="A296" s="13" t="s">
        <v>114</v>
      </c>
      <c r="B296" s="13" t="s">
        <v>394</v>
      </c>
      <c r="C296" s="13" t="s">
        <v>10</v>
      </c>
      <c r="D296" s="13">
        <v>137.7</v>
      </c>
      <c r="E296" s="13">
        <v>137.7</v>
      </c>
      <c r="F296" s="13">
        <v>113.7</v>
      </c>
      <c r="G296" s="13">
        <v>89.7</v>
      </c>
      <c r="H296" s="13">
        <v>0.0</v>
      </c>
      <c r="I296" s="13">
        <v>0.0</v>
      </c>
      <c r="J296" s="13">
        <v>0.0</v>
      </c>
      <c r="K296" s="13">
        <v>0.0</v>
      </c>
      <c r="L296" s="13">
        <v>0.0</v>
      </c>
      <c r="M296" s="13">
        <v>19.0</v>
      </c>
      <c r="N296" s="13">
        <v>112.0</v>
      </c>
      <c r="O296" s="13">
        <v>1.0</v>
      </c>
      <c r="P296" s="13">
        <v>75.0</v>
      </c>
      <c r="Q296" s="13">
        <v>48.0</v>
      </c>
      <c r="R296" s="13">
        <v>0.64</v>
      </c>
      <c r="S296" s="13">
        <v>485.0</v>
      </c>
      <c r="T296" s="13">
        <v>4.0</v>
      </c>
      <c r="U296" s="13">
        <v>10.1</v>
      </c>
      <c r="V296" s="13">
        <v>5.9</v>
      </c>
      <c r="W296" s="16">
        <f>M296/SUMIF(Wolf2021FFProjections!$A$2:$A$353,$A296,Wolf2021FFProjections!$M$2:$M$353)</f>
        <v>0.04166666667</v>
      </c>
      <c r="X296" s="16">
        <f>$N296/SUMIF(Wolf2021FFProjections!$A$2:$A$353,$A296,Wolf2021FFProjections!$N$2:$N$353)</f>
        <v>0.05533596838</v>
      </c>
      <c r="Y296" s="16">
        <f>$P296/SUMIF(Wolf2021FFProjections!$A$2:$A$353,$A296,Wolf2021FFProjections!$P$2:$P$353)</f>
        <v>0.1341681574</v>
      </c>
      <c r="Z296" s="16">
        <f>$S296/SUMIF(Wolf2021FFProjections!$A$2:$A$353,$A296,Wolf2021FFProjections!$S$2:$S$353)</f>
        <v>0.1193699237</v>
      </c>
    </row>
    <row r="297" ht="14.25" customHeight="1">
      <c r="A297" s="13" t="s">
        <v>114</v>
      </c>
      <c r="B297" s="13" t="s">
        <v>158</v>
      </c>
      <c r="C297" s="13" t="s">
        <v>10</v>
      </c>
      <c r="D297" s="13">
        <v>188.8</v>
      </c>
      <c r="E297" s="13">
        <v>188.8</v>
      </c>
      <c r="F297" s="13">
        <v>155.3</v>
      </c>
      <c r="G297" s="13">
        <v>121.8</v>
      </c>
      <c r="H297" s="13">
        <v>0.0</v>
      </c>
      <c r="I297" s="13">
        <v>0.0</v>
      </c>
      <c r="J297" s="13">
        <v>0.0</v>
      </c>
      <c r="K297" s="13">
        <v>0.0</v>
      </c>
      <c r="L297" s="13">
        <v>0.0</v>
      </c>
      <c r="M297" s="13">
        <v>0.0</v>
      </c>
      <c r="N297" s="13">
        <v>0.0</v>
      </c>
      <c r="O297" s="13">
        <v>0.0</v>
      </c>
      <c r="P297" s="13">
        <v>104.0</v>
      </c>
      <c r="Q297" s="13">
        <v>67.0</v>
      </c>
      <c r="R297" s="13">
        <v>0.64</v>
      </c>
      <c r="S297" s="13">
        <v>918.0</v>
      </c>
      <c r="T297" s="13">
        <v>5.0</v>
      </c>
      <c r="U297" s="13">
        <v>13.7</v>
      </c>
      <c r="V297" s="13">
        <v>0.0</v>
      </c>
      <c r="W297" s="16">
        <f>M297/SUMIF(Wolf2021FFProjections!$A$2:$A$353,$A297,Wolf2021FFProjections!$M$2:$M$353)</f>
        <v>0</v>
      </c>
      <c r="X297" s="16">
        <f>$N297/SUMIF(Wolf2021FFProjections!$A$2:$A$353,$A297,Wolf2021FFProjections!$N$2:$N$353)</f>
        <v>0</v>
      </c>
      <c r="Y297" s="16">
        <f>$P297/SUMIF(Wolf2021FFProjections!$A$2:$A$353,$A297,Wolf2021FFProjections!$P$2:$P$353)</f>
        <v>0.1860465116</v>
      </c>
      <c r="Z297" s="16">
        <f>$S297/SUMIF(Wolf2021FFProjections!$A$2:$A$353,$A297,Wolf2021FFProjections!$S$2:$S$353)</f>
        <v>0.2259414226</v>
      </c>
    </row>
    <row r="298" ht="14.25" customHeight="1">
      <c r="A298" s="13" t="s">
        <v>114</v>
      </c>
      <c r="B298" s="13" t="s">
        <v>395</v>
      </c>
      <c r="C298" s="13" t="s">
        <v>10</v>
      </c>
      <c r="D298" s="13">
        <v>44.4</v>
      </c>
      <c r="E298" s="13">
        <v>44.4</v>
      </c>
      <c r="F298" s="13">
        <v>36.4</v>
      </c>
      <c r="G298" s="13">
        <v>28.4</v>
      </c>
      <c r="H298" s="13">
        <v>0.0</v>
      </c>
      <c r="I298" s="13">
        <v>0.0</v>
      </c>
      <c r="J298" s="13">
        <v>0.0</v>
      </c>
      <c r="K298" s="13">
        <v>0.0</v>
      </c>
      <c r="L298" s="13">
        <v>0.0</v>
      </c>
      <c r="M298" s="13">
        <v>0.0</v>
      </c>
      <c r="N298" s="13">
        <v>0.0</v>
      </c>
      <c r="O298" s="13">
        <v>0.0</v>
      </c>
      <c r="P298" s="13">
        <v>29.0</v>
      </c>
      <c r="Q298" s="13">
        <v>16.0</v>
      </c>
      <c r="R298" s="13">
        <v>0.55</v>
      </c>
      <c r="S298" s="13">
        <v>224.0</v>
      </c>
      <c r="T298" s="13">
        <v>1.0</v>
      </c>
      <c r="U298" s="13">
        <v>14.0</v>
      </c>
      <c r="V298" s="13">
        <v>4.5</v>
      </c>
      <c r="W298" s="16">
        <f>M298/SUMIF(Wolf2021FFProjections!$A$2:$A$353,$A298,Wolf2021FFProjections!$M$2:$M$353)</f>
        <v>0</v>
      </c>
      <c r="X298" s="16">
        <f>$N298/SUMIF(Wolf2021FFProjections!$A$2:$A$353,$A298,Wolf2021FFProjections!$N$2:$N$353)</f>
        <v>0</v>
      </c>
      <c r="Y298" s="16">
        <f>$P298/SUMIF(Wolf2021FFProjections!$A$2:$A$353,$A298,Wolf2021FFProjections!$P$2:$P$353)</f>
        <v>0.0518783542</v>
      </c>
      <c r="Z298" s="16">
        <f>$S298/SUMIF(Wolf2021FFProjections!$A$2:$A$353,$A298,Wolf2021FFProjections!$S$2:$S$353)</f>
        <v>0.0551316761</v>
      </c>
    </row>
    <row r="299" ht="14.25" customHeight="1">
      <c r="A299" s="13" t="s">
        <v>73</v>
      </c>
      <c r="B299" s="13" t="s">
        <v>128</v>
      </c>
      <c r="C299" s="13" t="s">
        <v>28</v>
      </c>
      <c r="D299" s="13">
        <v>379.5</v>
      </c>
      <c r="E299" s="13">
        <v>431.5</v>
      </c>
      <c r="F299" s="13">
        <v>379.5</v>
      </c>
      <c r="G299" s="13">
        <v>379.5</v>
      </c>
      <c r="H299" s="13">
        <v>514.0</v>
      </c>
      <c r="I299" s="13">
        <v>329.0</v>
      </c>
      <c r="J299" s="13">
        <v>4086.0</v>
      </c>
      <c r="K299" s="13">
        <v>26.0</v>
      </c>
      <c r="L299" s="13">
        <v>12.0</v>
      </c>
      <c r="M299" s="13">
        <v>102.0</v>
      </c>
      <c r="N299" s="13">
        <v>592.0</v>
      </c>
      <c r="O299" s="13">
        <v>6.0</v>
      </c>
      <c r="P299" s="13">
        <v>0.0</v>
      </c>
      <c r="Q299" s="13">
        <v>0.0</v>
      </c>
      <c r="R299" s="13">
        <v>0.0</v>
      </c>
      <c r="S299" s="13">
        <v>0.0</v>
      </c>
      <c r="T299" s="13">
        <v>0.0</v>
      </c>
      <c r="U299" s="13">
        <v>0.0</v>
      </c>
      <c r="V299" s="13">
        <v>5.8</v>
      </c>
      <c r="W299" s="16">
        <f>M299/SUMIF(Wolf2021FFProjections!$A$2:$A$353,$A299,Wolf2021FFProjections!$M$2:$M$353)</f>
        <v>0.2003929273</v>
      </c>
      <c r="X299" s="16">
        <f>$N299/SUMIF(Wolf2021FFProjections!$A$2:$A$353,$A299,Wolf2021FFProjections!$N$2:$N$353)</f>
        <v>0.2328874902</v>
      </c>
      <c r="Y299" s="16">
        <f>$P299/SUMIF(Wolf2021FFProjections!$A$2:$A$353,$A299,Wolf2021FFProjections!$P$2:$P$353)</f>
        <v>0</v>
      </c>
      <c r="Z299" s="16">
        <f>$S299/SUMIF(Wolf2021FFProjections!$A$2:$A$353,$A299,Wolf2021FFProjections!$S$2:$S$353)</f>
        <v>0</v>
      </c>
    </row>
    <row r="300" ht="14.25" customHeight="1">
      <c r="A300" s="13" t="s">
        <v>73</v>
      </c>
      <c r="B300" s="13" t="s">
        <v>396</v>
      </c>
      <c r="C300" s="13" t="s">
        <v>28</v>
      </c>
      <c r="D300" s="13">
        <v>3.1</v>
      </c>
      <c r="E300" s="13">
        <v>3.1</v>
      </c>
      <c r="F300" s="13">
        <v>3.1</v>
      </c>
      <c r="G300" s="13">
        <v>3.1</v>
      </c>
      <c r="H300" s="13">
        <v>10.0</v>
      </c>
      <c r="I300" s="13">
        <v>5.0</v>
      </c>
      <c r="J300" s="13">
        <v>62.0</v>
      </c>
      <c r="K300" s="13">
        <v>0.0</v>
      </c>
      <c r="L300" s="13">
        <v>0.0</v>
      </c>
      <c r="M300" s="13">
        <v>0.0</v>
      </c>
      <c r="N300" s="13">
        <v>0.0</v>
      </c>
      <c r="O300" s="13">
        <v>0.0</v>
      </c>
      <c r="P300" s="13">
        <v>0.0</v>
      </c>
      <c r="Q300" s="13">
        <v>0.0</v>
      </c>
      <c r="R300" s="13">
        <v>0.0</v>
      </c>
      <c r="S300" s="13">
        <v>0.0</v>
      </c>
      <c r="T300" s="13">
        <v>0.0</v>
      </c>
      <c r="U300" s="13">
        <v>0.0</v>
      </c>
      <c r="V300" s="13">
        <v>3.0</v>
      </c>
      <c r="W300" s="16">
        <f>M300/SUMIF(Wolf2021FFProjections!$A$2:$A$353,$A300,Wolf2021FFProjections!$M$2:$M$353)</f>
        <v>0</v>
      </c>
      <c r="X300" s="16">
        <f>$N300/SUMIF(Wolf2021FFProjections!$A$2:$A$353,$A300,Wolf2021FFProjections!$N$2:$N$353)</f>
        <v>0</v>
      </c>
      <c r="Y300" s="16">
        <f>$P300/SUMIF(Wolf2021FFProjections!$A$2:$A$353,$A300,Wolf2021FFProjections!$P$2:$P$353)</f>
        <v>0</v>
      </c>
      <c r="Z300" s="16">
        <f>$S300/SUMIF(Wolf2021FFProjections!$A$2:$A$353,$A300,Wolf2021FFProjections!$S$2:$S$353)</f>
        <v>0</v>
      </c>
    </row>
    <row r="301" ht="14.25" customHeight="1">
      <c r="A301" s="13" t="s">
        <v>73</v>
      </c>
      <c r="B301" s="13" t="s">
        <v>134</v>
      </c>
      <c r="C301" s="13" t="s">
        <v>13</v>
      </c>
      <c r="D301" s="13">
        <v>159.4</v>
      </c>
      <c r="E301" s="13">
        <v>159.4</v>
      </c>
      <c r="F301" s="13">
        <v>147.4</v>
      </c>
      <c r="G301" s="13">
        <v>135.4</v>
      </c>
      <c r="H301" s="13">
        <v>0.0</v>
      </c>
      <c r="I301" s="13">
        <v>0.0</v>
      </c>
      <c r="J301" s="13">
        <v>0.0</v>
      </c>
      <c r="K301" s="13">
        <v>0.0</v>
      </c>
      <c r="L301" s="13">
        <v>0.0</v>
      </c>
      <c r="M301" s="13">
        <v>178.0</v>
      </c>
      <c r="N301" s="13">
        <v>872.0</v>
      </c>
      <c r="O301" s="13">
        <v>4.0</v>
      </c>
      <c r="P301" s="13">
        <v>31.0</v>
      </c>
      <c r="Q301" s="13">
        <v>24.0</v>
      </c>
      <c r="R301" s="13">
        <v>0.77</v>
      </c>
      <c r="S301" s="13">
        <v>182.0</v>
      </c>
      <c r="T301" s="13">
        <v>1.0</v>
      </c>
      <c r="U301" s="13">
        <v>7.6</v>
      </c>
      <c r="V301" s="13">
        <v>4.9</v>
      </c>
      <c r="W301" s="16">
        <f>M301/SUMIF(Wolf2021FFProjections!$A$2:$A$353,$A301,Wolf2021FFProjections!$M$2:$M$353)</f>
        <v>0.3497053045</v>
      </c>
      <c r="X301" s="16">
        <f>$N301/SUMIF(Wolf2021FFProjections!$A$2:$A$353,$A301,Wolf2021FFProjections!$N$2:$N$353)</f>
        <v>0.3430369788</v>
      </c>
      <c r="Y301" s="16">
        <f>$P301/SUMIF(Wolf2021FFProjections!$A$2:$A$353,$A301,Wolf2021FFProjections!$P$2:$P$353)</f>
        <v>0.0636550308</v>
      </c>
      <c r="Z301" s="16">
        <f>$S301/SUMIF(Wolf2021FFProjections!$A$2:$A$353,$A301,Wolf2021FFProjections!$S$2:$S$353)</f>
        <v>0.04695562436</v>
      </c>
    </row>
    <row r="302" ht="14.25" customHeight="1">
      <c r="A302" s="13" t="s">
        <v>73</v>
      </c>
      <c r="B302" s="13" t="s">
        <v>397</v>
      </c>
      <c r="C302" s="13" t="s">
        <v>13</v>
      </c>
      <c r="D302" s="13">
        <v>135.2</v>
      </c>
      <c r="E302" s="13">
        <v>135.2</v>
      </c>
      <c r="F302" s="13">
        <v>120.2</v>
      </c>
      <c r="G302" s="13">
        <v>105.2</v>
      </c>
      <c r="H302" s="13">
        <v>0.0</v>
      </c>
      <c r="I302" s="13">
        <v>0.0</v>
      </c>
      <c r="J302" s="13">
        <v>0.0</v>
      </c>
      <c r="K302" s="13">
        <v>0.0</v>
      </c>
      <c r="L302" s="13">
        <v>0.0</v>
      </c>
      <c r="M302" s="13">
        <v>112.0</v>
      </c>
      <c r="N302" s="13">
        <v>482.0</v>
      </c>
      <c r="O302" s="13">
        <v>6.0</v>
      </c>
      <c r="P302" s="13">
        <v>37.0</v>
      </c>
      <c r="Q302" s="13">
        <v>30.0</v>
      </c>
      <c r="R302" s="13">
        <v>0.8</v>
      </c>
      <c r="S302" s="13">
        <v>210.0</v>
      </c>
      <c r="T302" s="13">
        <v>0.0</v>
      </c>
      <c r="U302" s="13">
        <v>7.0</v>
      </c>
      <c r="V302" s="13">
        <v>4.3</v>
      </c>
      <c r="W302" s="16">
        <f>M302/SUMIF(Wolf2021FFProjections!$A$2:$A$353,$A302,Wolf2021FFProjections!$M$2:$M$353)</f>
        <v>0.2200392927</v>
      </c>
      <c r="X302" s="16">
        <f>$N302/SUMIF(Wolf2021FFProjections!$A$2:$A$353,$A302,Wolf2021FFProjections!$N$2:$N$353)</f>
        <v>0.1896144768</v>
      </c>
      <c r="Y302" s="16">
        <f>$P302/SUMIF(Wolf2021FFProjections!$A$2:$A$353,$A302,Wolf2021FFProjections!$P$2:$P$353)</f>
        <v>0.07597535934</v>
      </c>
      <c r="Z302" s="16">
        <f>$S302/SUMIF(Wolf2021FFProjections!$A$2:$A$353,$A302,Wolf2021FFProjections!$S$2:$S$353)</f>
        <v>0.05417956656</v>
      </c>
    </row>
    <row r="303" ht="14.25" customHeight="1">
      <c r="A303" s="13" t="s">
        <v>73</v>
      </c>
      <c r="B303" s="13" t="s">
        <v>398</v>
      </c>
      <c r="C303" s="13" t="s">
        <v>13</v>
      </c>
      <c r="D303" s="13">
        <v>44.4</v>
      </c>
      <c r="E303" s="13">
        <v>44.4</v>
      </c>
      <c r="F303" s="13">
        <v>42.4</v>
      </c>
      <c r="G303" s="13">
        <v>40.4</v>
      </c>
      <c r="H303" s="13">
        <v>0.0</v>
      </c>
      <c r="I303" s="13">
        <v>0.0</v>
      </c>
      <c r="J303" s="13">
        <v>0.0</v>
      </c>
      <c r="K303" s="13">
        <v>0.0</v>
      </c>
      <c r="L303" s="13">
        <v>0.0</v>
      </c>
      <c r="M303" s="13">
        <v>61.0</v>
      </c>
      <c r="N303" s="13">
        <v>262.0</v>
      </c>
      <c r="O303" s="13">
        <v>2.0</v>
      </c>
      <c r="P303" s="13">
        <v>5.0</v>
      </c>
      <c r="Q303" s="13">
        <v>4.0</v>
      </c>
      <c r="R303" s="13">
        <v>0.8</v>
      </c>
      <c r="S303" s="13">
        <v>22.0</v>
      </c>
      <c r="T303" s="13">
        <v>0.0</v>
      </c>
      <c r="U303" s="13">
        <v>5.5</v>
      </c>
      <c r="V303" s="13">
        <v>4.3</v>
      </c>
      <c r="W303" s="16">
        <f>M303/SUMIF(Wolf2021FFProjections!$A$2:$A$353,$A303,Wolf2021FFProjections!$M$2:$M$353)</f>
        <v>0.1198428291</v>
      </c>
      <c r="X303" s="16">
        <f>$N303/SUMIF(Wolf2021FFProjections!$A$2:$A$353,$A303,Wolf2021FFProjections!$N$2:$N$353)</f>
        <v>0.10306845</v>
      </c>
      <c r="Y303" s="16">
        <f>$P303/SUMIF(Wolf2021FFProjections!$A$2:$A$353,$A303,Wolf2021FFProjections!$P$2:$P$353)</f>
        <v>0.01026694045</v>
      </c>
      <c r="Z303" s="16">
        <f>$S303/SUMIF(Wolf2021FFProjections!$A$2:$A$353,$A303,Wolf2021FFProjections!$S$2:$S$353)</f>
        <v>0.005675954592</v>
      </c>
    </row>
    <row r="304" ht="14.25" customHeight="1">
      <c r="A304" s="13" t="s">
        <v>73</v>
      </c>
      <c r="B304" s="13" t="s">
        <v>87</v>
      </c>
      <c r="C304" s="13" t="s">
        <v>31</v>
      </c>
      <c r="D304" s="13">
        <v>193.1</v>
      </c>
      <c r="E304" s="13">
        <v>193.1</v>
      </c>
      <c r="F304" s="13">
        <v>159.1</v>
      </c>
      <c r="G304" s="13">
        <v>125.1</v>
      </c>
      <c r="H304" s="13">
        <v>0.0</v>
      </c>
      <c r="I304" s="13">
        <v>0.0</v>
      </c>
      <c r="J304" s="13">
        <v>0.0</v>
      </c>
      <c r="K304" s="13">
        <v>0.0</v>
      </c>
      <c r="L304" s="13">
        <v>0.0</v>
      </c>
      <c r="M304" s="13">
        <v>0.0</v>
      </c>
      <c r="N304" s="13">
        <v>0.0</v>
      </c>
      <c r="O304" s="13">
        <v>0.0</v>
      </c>
      <c r="P304" s="13">
        <v>105.0</v>
      </c>
      <c r="Q304" s="13">
        <v>68.0</v>
      </c>
      <c r="R304" s="13">
        <v>0.65</v>
      </c>
      <c r="S304" s="13">
        <v>891.0</v>
      </c>
      <c r="T304" s="13">
        <v>6.0</v>
      </c>
      <c r="U304" s="13">
        <v>13.1</v>
      </c>
      <c r="V304" s="13">
        <v>0.0</v>
      </c>
      <c r="W304" s="16">
        <f>M304/SUMIF(Wolf2021FFProjections!$A$2:$A$353,$A304,Wolf2021FFProjections!$M$2:$M$353)</f>
        <v>0</v>
      </c>
      <c r="X304" s="16">
        <f>$N304/SUMIF(Wolf2021FFProjections!$A$2:$A$353,$A304,Wolf2021FFProjections!$N$2:$N$353)</f>
        <v>0</v>
      </c>
      <c r="Y304" s="16">
        <f>$P304/SUMIF(Wolf2021FFProjections!$A$2:$A$353,$A304,Wolf2021FFProjections!$P$2:$P$353)</f>
        <v>0.2156057495</v>
      </c>
      <c r="Z304" s="16">
        <f>$S304/SUMIF(Wolf2021FFProjections!$A$2:$A$353,$A304,Wolf2021FFProjections!$S$2:$S$353)</f>
        <v>0.229876161</v>
      </c>
    </row>
    <row r="305" ht="14.25" customHeight="1">
      <c r="A305" s="13" t="s">
        <v>73</v>
      </c>
      <c r="B305" s="13" t="s">
        <v>399</v>
      </c>
      <c r="C305" s="13" t="s">
        <v>31</v>
      </c>
      <c r="D305" s="13">
        <v>34.5</v>
      </c>
      <c r="E305" s="13">
        <v>34.5</v>
      </c>
      <c r="F305" s="13">
        <v>28.0</v>
      </c>
      <c r="G305" s="13">
        <v>21.5</v>
      </c>
      <c r="H305" s="13">
        <v>0.0</v>
      </c>
      <c r="I305" s="13">
        <v>0.0</v>
      </c>
      <c r="J305" s="13">
        <v>0.0</v>
      </c>
      <c r="K305" s="13">
        <v>0.0</v>
      </c>
      <c r="L305" s="13">
        <v>0.0</v>
      </c>
      <c r="M305" s="13">
        <v>0.0</v>
      </c>
      <c r="N305" s="13">
        <v>0.0</v>
      </c>
      <c r="O305" s="13">
        <v>0.0</v>
      </c>
      <c r="P305" s="13">
        <v>21.0</v>
      </c>
      <c r="Q305" s="13">
        <v>13.0</v>
      </c>
      <c r="R305" s="13">
        <v>0.6</v>
      </c>
      <c r="S305" s="13">
        <v>155.0</v>
      </c>
      <c r="T305" s="13">
        <v>1.0</v>
      </c>
      <c r="U305" s="13">
        <v>11.9</v>
      </c>
      <c r="V305" s="13">
        <v>0.0</v>
      </c>
      <c r="W305" s="16">
        <f>M305/SUMIF(Wolf2021FFProjections!$A$2:$A$353,$A305,Wolf2021FFProjections!$M$2:$M$353)</f>
        <v>0</v>
      </c>
      <c r="X305" s="16">
        <f>$N305/SUMIF(Wolf2021FFProjections!$A$2:$A$353,$A305,Wolf2021FFProjections!$N$2:$N$353)</f>
        <v>0</v>
      </c>
      <c r="Y305" s="16">
        <f>$P305/SUMIF(Wolf2021FFProjections!$A$2:$A$353,$A305,Wolf2021FFProjections!$P$2:$P$353)</f>
        <v>0.0431211499</v>
      </c>
      <c r="Z305" s="16">
        <f>$S305/SUMIF(Wolf2021FFProjections!$A$2:$A$353,$A305,Wolf2021FFProjections!$S$2:$S$353)</f>
        <v>0.03998968008</v>
      </c>
    </row>
    <row r="306" ht="14.25" customHeight="1">
      <c r="A306" s="13" t="s">
        <v>73</v>
      </c>
      <c r="B306" s="13" t="s">
        <v>72</v>
      </c>
      <c r="C306" s="13" t="s">
        <v>10</v>
      </c>
      <c r="D306" s="13">
        <v>255.6</v>
      </c>
      <c r="E306" s="13">
        <v>255.6</v>
      </c>
      <c r="F306" s="13">
        <v>220.6</v>
      </c>
      <c r="G306" s="13">
        <v>185.6</v>
      </c>
      <c r="H306" s="13">
        <v>0.0</v>
      </c>
      <c r="I306" s="13">
        <v>0.0</v>
      </c>
      <c r="J306" s="13">
        <v>0.0</v>
      </c>
      <c r="K306" s="13">
        <v>0.0</v>
      </c>
      <c r="L306" s="13">
        <v>0.0</v>
      </c>
      <c r="M306" s="13">
        <v>41.0</v>
      </c>
      <c r="N306" s="13">
        <v>234.0</v>
      </c>
      <c r="O306" s="13">
        <v>3.0</v>
      </c>
      <c r="P306" s="13">
        <v>115.0</v>
      </c>
      <c r="Q306" s="13">
        <v>70.0</v>
      </c>
      <c r="R306" s="13">
        <v>0.61</v>
      </c>
      <c r="S306" s="13">
        <v>1022.0</v>
      </c>
      <c r="T306" s="13">
        <v>7.0</v>
      </c>
      <c r="U306" s="13">
        <v>14.6</v>
      </c>
      <c r="V306" s="13">
        <v>5.7</v>
      </c>
      <c r="W306" s="16">
        <f>M306/SUMIF(Wolf2021FFProjections!$A$2:$A$353,$A306,Wolf2021FFProjections!$M$2:$M$353)</f>
        <v>0.08055009823</v>
      </c>
      <c r="X306" s="16">
        <f>$N306/SUMIF(Wolf2021FFProjections!$A$2:$A$353,$A306,Wolf2021FFProjections!$N$2:$N$353)</f>
        <v>0.09205350118</v>
      </c>
      <c r="Y306" s="16">
        <f>$P306/SUMIF(Wolf2021FFProjections!$A$2:$A$353,$A306,Wolf2021FFProjections!$P$2:$P$353)</f>
        <v>0.2361396304</v>
      </c>
      <c r="Z306" s="16">
        <f>$S306/SUMIF(Wolf2021FFProjections!$A$2:$A$353,$A306,Wolf2021FFProjections!$S$2:$S$353)</f>
        <v>0.2636738906</v>
      </c>
    </row>
    <row r="307" ht="14.25" customHeight="1">
      <c r="A307" s="13" t="s">
        <v>73</v>
      </c>
      <c r="B307" s="13" t="s">
        <v>125</v>
      </c>
      <c r="C307" s="13" t="s">
        <v>10</v>
      </c>
      <c r="D307" s="13">
        <v>219.5</v>
      </c>
      <c r="E307" s="13">
        <v>219.5</v>
      </c>
      <c r="F307" s="13">
        <v>187.5</v>
      </c>
      <c r="G307" s="13">
        <v>155.5</v>
      </c>
      <c r="H307" s="13">
        <v>0.0</v>
      </c>
      <c r="I307" s="13">
        <v>0.0</v>
      </c>
      <c r="J307" s="13">
        <v>0.0</v>
      </c>
      <c r="K307" s="13">
        <v>0.0</v>
      </c>
      <c r="L307" s="13">
        <v>0.0</v>
      </c>
      <c r="M307" s="13">
        <v>15.0</v>
      </c>
      <c r="N307" s="13">
        <v>100.0</v>
      </c>
      <c r="O307" s="13">
        <v>1.0</v>
      </c>
      <c r="P307" s="13">
        <v>105.0</v>
      </c>
      <c r="Q307" s="13">
        <v>64.0</v>
      </c>
      <c r="R307" s="13">
        <v>0.61</v>
      </c>
      <c r="S307" s="13">
        <v>915.0</v>
      </c>
      <c r="T307" s="13">
        <v>8.0</v>
      </c>
      <c r="U307" s="13">
        <v>14.3</v>
      </c>
      <c r="V307" s="13">
        <v>6.7</v>
      </c>
      <c r="W307" s="16">
        <f>M307/SUMIF(Wolf2021FFProjections!$A$2:$A$353,$A307,Wolf2021FFProjections!$M$2:$M$353)</f>
        <v>0.02946954813</v>
      </c>
      <c r="X307" s="16">
        <f>$N307/SUMIF(Wolf2021FFProjections!$A$2:$A$353,$A307,Wolf2021FFProjections!$N$2:$N$353)</f>
        <v>0.03933910307</v>
      </c>
      <c r="Y307" s="16">
        <f>$P307/SUMIF(Wolf2021FFProjections!$A$2:$A$353,$A307,Wolf2021FFProjections!$P$2:$P$353)</f>
        <v>0.2156057495</v>
      </c>
      <c r="Z307" s="16">
        <f>$S307/SUMIF(Wolf2021FFProjections!$A$2:$A$353,$A307,Wolf2021FFProjections!$S$2:$S$353)</f>
        <v>0.2360681115</v>
      </c>
    </row>
    <row r="308" ht="14.25" customHeight="1">
      <c r="A308" s="13" t="s">
        <v>73</v>
      </c>
      <c r="B308" s="13" t="s">
        <v>400</v>
      </c>
      <c r="C308" s="13" t="s">
        <v>10</v>
      </c>
      <c r="D308" s="13">
        <v>56.9</v>
      </c>
      <c r="E308" s="13">
        <v>56.9</v>
      </c>
      <c r="F308" s="13">
        <v>46.4</v>
      </c>
      <c r="G308" s="13">
        <v>35.9</v>
      </c>
      <c r="H308" s="13">
        <v>0.0</v>
      </c>
      <c r="I308" s="13">
        <v>0.0</v>
      </c>
      <c r="J308" s="13">
        <v>0.0</v>
      </c>
      <c r="K308" s="13">
        <v>0.0</v>
      </c>
      <c r="L308" s="13">
        <v>0.0</v>
      </c>
      <c r="M308" s="13">
        <v>0.0</v>
      </c>
      <c r="N308" s="13">
        <v>0.0</v>
      </c>
      <c r="O308" s="13">
        <v>0.0</v>
      </c>
      <c r="P308" s="13">
        <v>37.0</v>
      </c>
      <c r="Q308" s="13">
        <v>21.0</v>
      </c>
      <c r="R308" s="13">
        <v>0.58</v>
      </c>
      <c r="S308" s="13">
        <v>239.0</v>
      </c>
      <c r="T308" s="13">
        <v>2.0</v>
      </c>
      <c r="U308" s="13">
        <v>11.4</v>
      </c>
      <c r="V308" s="13">
        <v>0.0</v>
      </c>
      <c r="W308" s="16">
        <f>M308/SUMIF(Wolf2021FFProjections!$A$2:$A$353,$A308,Wolf2021FFProjections!$M$2:$M$353)</f>
        <v>0</v>
      </c>
      <c r="X308" s="16">
        <f>$N308/SUMIF(Wolf2021FFProjections!$A$2:$A$353,$A308,Wolf2021FFProjections!$N$2:$N$353)</f>
        <v>0</v>
      </c>
      <c r="Y308" s="16">
        <f>$P308/SUMIF(Wolf2021FFProjections!$A$2:$A$353,$A308,Wolf2021FFProjections!$P$2:$P$353)</f>
        <v>0.07597535934</v>
      </c>
      <c r="Z308" s="16">
        <f>$S308/SUMIF(Wolf2021FFProjections!$A$2:$A$353,$A308,Wolf2021FFProjections!$S$2:$S$353)</f>
        <v>0.06166150671</v>
      </c>
    </row>
    <row r="309" ht="14.25" customHeight="1">
      <c r="A309" s="13" t="s">
        <v>73</v>
      </c>
      <c r="B309" s="13" t="s">
        <v>401</v>
      </c>
      <c r="C309" s="13" t="s">
        <v>10</v>
      </c>
      <c r="D309" s="13">
        <v>46.0</v>
      </c>
      <c r="E309" s="13">
        <v>46.0</v>
      </c>
      <c r="F309" s="13">
        <v>38.0</v>
      </c>
      <c r="G309" s="13">
        <v>30.0</v>
      </c>
      <c r="H309" s="13">
        <v>0.0</v>
      </c>
      <c r="I309" s="13">
        <v>0.0</v>
      </c>
      <c r="J309" s="13">
        <v>0.0</v>
      </c>
      <c r="K309" s="13">
        <v>0.0</v>
      </c>
      <c r="L309" s="13">
        <v>0.0</v>
      </c>
      <c r="M309" s="13">
        <v>0.0</v>
      </c>
      <c r="N309" s="13">
        <v>0.0</v>
      </c>
      <c r="O309" s="13">
        <v>0.0</v>
      </c>
      <c r="P309" s="13">
        <v>31.0</v>
      </c>
      <c r="Q309" s="13">
        <v>16.0</v>
      </c>
      <c r="R309" s="13">
        <v>0.53</v>
      </c>
      <c r="S309" s="13">
        <v>240.0</v>
      </c>
      <c r="T309" s="13">
        <v>1.0</v>
      </c>
      <c r="U309" s="13">
        <v>15.0</v>
      </c>
      <c r="V309" s="13">
        <v>-2.0</v>
      </c>
      <c r="W309" s="16">
        <f>M309/SUMIF(Wolf2021FFProjections!$A$2:$A$353,$A309,Wolf2021FFProjections!$M$2:$M$353)</f>
        <v>0</v>
      </c>
      <c r="X309" s="16">
        <f>$N309/SUMIF(Wolf2021FFProjections!$A$2:$A$353,$A309,Wolf2021FFProjections!$N$2:$N$353)</f>
        <v>0</v>
      </c>
      <c r="Y309" s="16">
        <f>$P309/SUMIF(Wolf2021FFProjections!$A$2:$A$353,$A309,Wolf2021FFProjections!$P$2:$P$353)</f>
        <v>0.0636550308</v>
      </c>
      <c r="Z309" s="16">
        <f>$S309/SUMIF(Wolf2021FFProjections!$A$2:$A$353,$A309,Wolf2021FFProjections!$S$2:$S$353)</f>
        <v>0.06191950464</v>
      </c>
    </row>
    <row r="310" ht="14.25" customHeight="1">
      <c r="A310" s="13" t="s">
        <v>47</v>
      </c>
      <c r="B310" s="13" t="s">
        <v>103</v>
      </c>
      <c r="C310" s="13" t="s">
        <v>28</v>
      </c>
      <c r="D310" s="13">
        <v>385.5</v>
      </c>
      <c r="E310" s="13">
        <v>441.5</v>
      </c>
      <c r="F310" s="13">
        <v>385.5</v>
      </c>
      <c r="G310" s="13">
        <v>385.5</v>
      </c>
      <c r="H310" s="13">
        <v>436.0</v>
      </c>
      <c r="I310" s="13">
        <v>287.0</v>
      </c>
      <c r="J310" s="13">
        <v>3200.0</v>
      </c>
      <c r="K310" s="13">
        <v>28.0</v>
      </c>
      <c r="L310" s="13">
        <v>9.0</v>
      </c>
      <c r="M310" s="13">
        <v>154.0</v>
      </c>
      <c r="N310" s="13">
        <v>955.0</v>
      </c>
      <c r="O310" s="13">
        <v>6.0</v>
      </c>
      <c r="P310" s="13">
        <v>0.0</v>
      </c>
      <c r="Q310" s="13">
        <v>0.0</v>
      </c>
      <c r="R310" s="13">
        <v>0.0</v>
      </c>
      <c r="S310" s="13">
        <v>0.0</v>
      </c>
      <c r="T310" s="13">
        <v>0.0</v>
      </c>
      <c r="U310" s="13">
        <v>0.0</v>
      </c>
      <c r="V310" s="13">
        <v>6.2</v>
      </c>
      <c r="W310" s="16">
        <f>M310/SUMIF(Wolf2021FFProjections!$A$2:$A$353,$A310,Wolf2021FFProjections!$M$2:$M$353)</f>
        <v>0.2894736842</v>
      </c>
      <c r="X310" s="16">
        <f>$N310/SUMIF(Wolf2021FFProjections!$A$2:$A$353,$A310,Wolf2021FFProjections!$N$2:$N$353)</f>
        <v>0.3640869234</v>
      </c>
      <c r="Y310" s="16">
        <f>$P310/SUMIF(Wolf2021FFProjections!$A$2:$A$353,$A310,Wolf2021FFProjections!$P$2:$P$353)</f>
        <v>0</v>
      </c>
      <c r="Z310" s="16">
        <f>$S310/SUMIF(Wolf2021FFProjections!$A$2:$A$353,$A310,Wolf2021FFProjections!$S$2:$S$353)</f>
        <v>0</v>
      </c>
    </row>
    <row r="311" ht="14.25" customHeight="1">
      <c r="A311" s="13" t="s">
        <v>47</v>
      </c>
      <c r="B311" s="13" t="s">
        <v>402</v>
      </c>
      <c r="C311" s="13" t="s">
        <v>28</v>
      </c>
      <c r="D311" s="13">
        <v>28.7</v>
      </c>
      <c r="E311" s="13">
        <v>34.7</v>
      </c>
      <c r="F311" s="13">
        <v>28.7</v>
      </c>
      <c r="G311" s="13">
        <v>28.7</v>
      </c>
      <c r="H311" s="13">
        <v>48.0</v>
      </c>
      <c r="I311" s="13">
        <v>30.0</v>
      </c>
      <c r="J311" s="13">
        <v>334.0</v>
      </c>
      <c r="K311" s="13">
        <v>3.0</v>
      </c>
      <c r="L311" s="13">
        <v>0.0</v>
      </c>
      <c r="M311" s="13">
        <v>17.0</v>
      </c>
      <c r="N311" s="13">
        <v>0.0</v>
      </c>
      <c r="O311" s="13">
        <v>0.0</v>
      </c>
      <c r="P311" s="13">
        <v>0.0</v>
      </c>
      <c r="Q311" s="13">
        <v>0.0</v>
      </c>
      <c r="R311" s="13">
        <v>0.0</v>
      </c>
      <c r="S311" s="13">
        <v>0.0</v>
      </c>
      <c r="T311" s="13">
        <v>0.0</v>
      </c>
      <c r="U311" s="13">
        <v>0.0</v>
      </c>
      <c r="V311" s="13">
        <v>0.0</v>
      </c>
      <c r="W311" s="16">
        <f>M311/SUMIF(Wolf2021FFProjections!$A$2:$A$353,$A311,Wolf2021FFProjections!$M$2:$M$353)</f>
        <v>0.03195488722</v>
      </c>
      <c r="X311" s="16">
        <f>$N311/SUMIF(Wolf2021FFProjections!$A$2:$A$353,$A311,Wolf2021FFProjections!$N$2:$N$353)</f>
        <v>0</v>
      </c>
      <c r="Y311" s="16">
        <f>$P311/SUMIF(Wolf2021FFProjections!$A$2:$A$353,$A311,Wolf2021FFProjections!$P$2:$P$353)</f>
        <v>0</v>
      </c>
      <c r="Z311" s="16">
        <f>$S311/SUMIF(Wolf2021FFProjections!$A$2:$A$353,$A311,Wolf2021FFProjections!$S$2:$S$353)</f>
        <v>0</v>
      </c>
    </row>
    <row r="312" ht="14.25" customHeight="1">
      <c r="A312" s="13" t="s">
        <v>47</v>
      </c>
      <c r="B312" s="13" t="s">
        <v>403</v>
      </c>
      <c r="C312" s="13" t="s">
        <v>13</v>
      </c>
      <c r="D312" s="13">
        <v>174.8</v>
      </c>
      <c r="E312" s="13">
        <v>174.8</v>
      </c>
      <c r="F312" s="13">
        <v>165.8</v>
      </c>
      <c r="G312" s="13">
        <v>156.8</v>
      </c>
      <c r="H312" s="13">
        <v>0.0</v>
      </c>
      <c r="I312" s="13">
        <v>0.0</v>
      </c>
      <c r="J312" s="13">
        <v>0.0</v>
      </c>
      <c r="K312" s="13">
        <v>0.0</v>
      </c>
      <c r="L312" s="13">
        <v>0.0</v>
      </c>
      <c r="M312" s="13">
        <v>166.0</v>
      </c>
      <c r="N312" s="13">
        <v>913.0</v>
      </c>
      <c r="O312" s="13">
        <v>8.0</v>
      </c>
      <c r="P312" s="13">
        <v>24.0</v>
      </c>
      <c r="Q312" s="13">
        <v>18.0</v>
      </c>
      <c r="R312" s="13">
        <v>0.74</v>
      </c>
      <c r="S312" s="13">
        <v>115.0</v>
      </c>
      <c r="T312" s="13">
        <v>1.0</v>
      </c>
      <c r="U312" s="13">
        <v>6.4</v>
      </c>
      <c r="V312" s="13">
        <v>5.5</v>
      </c>
      <c r="W312" s="16">
        <f>M312/SUMIF(Wolf2021FFProjections!$A$2:$A$353,$A312,Wolf2021FFProjections!$M$2:$M$353)</f>
        <v>0.3120300752</v>
      </c>
      <c r="X312" s="16">
        <f>$N312/SUMIF(Wolf2021FFProjections!$A$2:$A$353,$A312,Wolf2021FFProjections!$N$2:$N$353)</f>
        <v>0.3480747236</v>
      </c>
      <c r="Y312" s="16">
        <f>$P312/SUMIF(Wolf2021FFProjections!$A$2:$A$353,$A312,Wolf2021FFProjections!$P$2:$P$353)</f>
        <v>0.05217391304</v>
      </c>
      <c r="Z312" s="16">
        <f>$S312/SUMIF(Wolf2021FFProjections!$A$2:$A$353,$A312,Wolf2021FFProjections!$S$2:$S$353)</f>
        <v>0.03376394598</v>
      </c>
    </row>
    <row r="313" ht="14.25" customHeight="1">
      <c r="A313" s="13" t="s">
        <v>47</v>
      </c>
      <c r="B313" s="13" t="s">
        <v>404</v>
      </c>
      <c r="C313" s="13" t="s">
        <v>13</v>
      </c>
      <c r="D313" s="13">
        <v>108.9</v>
      </c>
      <c r="E313" s="13">
        <v>108.9</v>
      </c>
      <c r="F313" s="13">
        <v>96.9</v>
      </c>
      <c r="G313" s="13">
        <v>84.9</v>
      </c>
      <c r="H313" s="13">
        <v>0.0</v>
      </c>
      <c r="I313" s="13">
        <v>0.0</v>
      </c>
      <c r="J313" s="13">
        <v>0.0</v>
      </c>
      <c r="K313" s="13">
        <v>0.0</v>
      </c>
      <c r="L313" s="13">
        <v>0.0</v>
      </c>
      <c r="M313" s="13">
        <v>92.0</v>
      </c>
      <c r="N313" s="13">
        <v>386.0</v>
      </c>
      <c r="O313" s="13">
        <v>3.0</v>
      </c>
      <c r="P313" s="13">
        <v>29.0</v>
      </c>
      <c r="Q313" s="13">
        <v>24.0</v>
      </c>
      <c r="R313" s="13">
        <v>0.82</v>
      </c>
      <c r="S313" s="13">
        <v>163.0</v>
      </c>
      <c r="T313" s="13">
        <v>2.0</v>
      </c>
      <c r="U313" s="13">
        <v>6.8</v>
      </c>
      <c r="V313" s="13">
        <v>4.2</v>
      </c>
      <c r="W313" s="16">
        <f>M313/SUMIF(Wolf2021FFProjections!$A$2:$A$353,$A313,Wolf2021FFProjections!$M$2:$M$353)</f>
        <v>0.1729323308</v>
      </c>
      <c r="X313" s="16">
        <f>$N313/SUMIF(Wolf2021FFProjections!$A$2:$A$353,$A313,Wolf2021FFProjections!$N$2:$N$353)</f>
        <v>0.1471597408</v>
      </c>
      <c r="Y313" s="16">
        <f>$P313/SUMIF(Wolf2021FFProjections!$A$2:$A$353,$A313,Wolf2021FFProjections!$P$2:$P$353)</f>
        <v>0.06304347826</v>
      </c>
      <c r="Z313" s="16">
        <f>$S313/SUMIF(Wolf2021FFProjections!$A$2:$A$353,$A313,Wolf2021FFProjections!$S$2:$S$353)</f>
        <v>0.04785672343</v>
      </c>
    </row>
    <row r="314" ht="14.25" customHeight="1">
      <c r="A314" s="13" t="s">
        <v>47</v>
      </c>
      <c r="B314" s="13" t="s">
        <v>405</v>
      </c>
      <c r="C314" s="13" t="s">
        <v>13</v>
      </c>
      <c r="D314" s="13">
        <v>83.4</v>
      </c>
      <c r="E314" s="13">
        <v>83.4</v>
      </c>
      <c r="F314" s="13">
        <v>78.4</v>
      </c>
      <c r="G314" s="13">
        <v>73.4</v>
      </c>
      <c r="H314" s="13">
        <v>0.0</v>
      </c>
      <c r="I314" s="13">
        <v>0.0</v>
      </c>
      <c r="J314" s="13">
        <v>0.0</v>
      </c>
      <c r="K314" s="13">
        <v>0.0</v>
      </c>
      <c r="L314" s="13">
        <v>0.0</v>
      </c>
      <c r="M314" s="13">
        <v>97.0</v>
      </c>
      <c r="N314" s="13">
        <v>369.0</v>
      </c>
      <c r="O314" s="13">
        <v>4.0</v>
      </c>
      <c r="P314" s="13">
        <v>15.0</v>
      </c>
      <c r="Q314" s="13">
        <v>10.0</v>
      </c>
      <c r="R314" s="13">
        <v>0.67</v>
      </c>
      <c r="S314" s="13">
        <v>65.0</v>
      </c>
      <c r="T314" s="13">
        <v>1.0</v>
      </c>
      <c r="U314" s="13">
        <v>6.5</v>
      </c>
      <c r="V314" s="13">
        <v>3.8</v>
      </c>
      <c r="W314" s="16">
        <f>M314/SUMIF(Wolf2021FFProjections!$A$2:$A$353,$A314,Wolf2021FFProjections!$M$2:$M$353)</f>
        <v>0.1823308271</v>
      </c>
      <c r="X314" s="16">
        <f>$N314/SUMIF(Wolf2021FFProjections!$A$2:$A$353,$A314,Wolf2021FFProjections!$N$2:$N$353)</f>
        <v>0.1406786123</v>
      </c>
      <c r="Y314" s="16">
        <f>$P314/SUMIF(Wolf2021FFProjections!$A$2:$A$353,$A314,Wolf2021FFProjections!$P$2:$P$353)</f>
        <v>0.03260869565</v>
      </c>
      <c r="Z314" s="16">
        <f>$S314/SUMIF(Wolf2021FFProjections!$A$2:$A$353,$A314,Wolf2021FFProjections!$S$2:$S$353)</f>
        <v>0.01908396947</v>
      </c>
    </row>
    <row r="315" ht="14.25" customHeight="1">
      <c r="A315" s="13" t="s">
        <v>47</v>
      </c>
      <c r="B315" s="13" t="s">
        <v>46</v>
      </c>
      <c r="C315" s="13" t="s">
        <v>31</v>
      </c>
      <c r="D315" s="13">
        <v>234.1</v>
      </c>
      <c r="E315" s="13">
        <v>234.1</v>
      </c>
      <c r="F315" s="13">
        <v>194.6</v>
      </c>
      <c r="G315" s="13">
        <v>155.1</v>
      </c>
      <c r="H315" s="13">
        <v>0.0</v>
      </c>
      <c r="I315" s="13">
        <v>0.0</v>
      </c>
      <c r="J315" s="13">
        <v>0.0</v>
      </c>
      <c r="K315" s="13">
        <v>0.0</v>
      </c>
      <c r="L315" s="13">
        <v>0.0</v>
      </c>
      <c r="M315" s="13">
        <v>0.0</v>
      </c>
      <c r="N315" s="13">
        <v>0.0</v>
      </c>
      <c r="O315" s="13">
        <v>0.0</v>
      </c>
      <c r="P315" s="13">
        <v>121.0</v>
      </c>
      <c r="Q315" s="13">
        <v>79.0</v>
      </c>
      <c r="R315" s="13">
        <v>0.65</v>
      </c>
      <c r="S315" s="13">
        <v>1011.0</v>
      </c>
      <c r="T315" s="13">
        <v>9.0</v>
      </c>
      <c r="U315" s="13">
        <v>12.8</v>
      </c>
      <c r="V315" s="13">
        <v>0.0</v>
      </c>
      <c r="W315" s="16">
        <f>M315/SUMIF(Wolf2021FFProjections!$A$2:$A$353,$A315,Wolf2021FFProjections!$M$2:$M$353)</f>
        <v>0</v>
      </c>
      <c r="X315" s="16">
        <f>$N315/SUMIF(Wolf2021FFProjections!$A$2:$A$353,$A315,Wolf2021FFProjections!$N$2:$N$353)</f>
        <v>0</v>
      </c>
      <c r="Y315" s="16">
        <f>$P315/SUMIF(Wolf2021FFProjections!$A$2:$A$353,$A315,Wolf2021FFProjections!$P$2:$P$353)</f>
        <v>0.2630434783</v>
      </c>
      <c r="Z315" s="16">
        <f>$S315/SUMIF(Wolf2021FFProjections!$A$2:$A$353,$A315,Wolf2021FFProjections!$S$2:$S$353)</f>
        <v>0.2968291251</v>
      </c>
    </row>
    <row r="316" ht="14.25" customHeight="1">
      <c r="A316" s="13" t="s">
        <v>47</v>
      </c>
      <c r="B316" s="13" t="s">
        <v>406</v>
      </c>
      <c r="C316" s="13" t="s">
        <v>31</v>
      </c>
      <c r="D316" s="13">
        <v>116.4</v>
      </c>
      <c r="E316" s="13">
        <v>116.4</v>
      </c>
      <c r="F316" s="13">
        <v>94.9</v>
      </c>
      <c r="G316" s="13">
        <v>73.4</v>
      </c>
      <c r="H316" s="13">
        <v>0.0</v>
      </c>
      <c r="I316" s="13">
        <v>0.0</v>
      </c>
      <c r="J316" s="13">
        <v>0.0</v>
      </c>
      <c r="K316" s="13">
        <v>0.0</v>
      </c>
      <c r="L316" s="13">
        <v>0.0</v>
      </c>
      <c r="M316" s="13">
        <v>0.0</v>
      </c>
      <c r="N316" s="13">
        <v>0.0</v>
      </c>
      <c r="O316" s="13">
        <v>0.0</v>
      </c>
      <c r="P316" s="13">
        <v>63.0</v>
      </c>
      <c r="Q316" s="13">
        <v>43.0</v>
      </c>
      <c r="R316" s="13">
        <v>0.68</v>
      </c>
      <c r="S316" s="13">
        <v>494.0</v>
      </c>
      <c r="T316" s="13">
        <v>4.0</v>
      </c>
      <c r="U316" s="13">
        <v>11.5</v>
      </c>
      <c r="V316" s="13">
        <v>0.0</v>
      </c>
      <c r="W316" s="16">
        <f>M316/SUMIF(Wolf2021FFProjections!$A$2:$A$353,$A316,Wolf2021FFProjections!$M$2:$M$353)</f>
        <v>0</v>
      </c>
      <c r="X316" s="16">
        <f>$N316/SUMIF(Wolf2021FFProjections!$A$2:$A$353,$A316,Wolf2021FFProjections!$N$2:$N$353)</f>
        <v>0</v>
      </c>
      <c r="Y316" s="16">
        <f>$P316/SUMIF(Wolf2021FFProjections!$A$2:$A$353,$A316,Wolf2021FFProjections!$P$2:$P$353)</f>
        <v>0.1369565217</v>
      </c>
      <c r="Z316" s="16">
        <f>$S316/SUMIF(Wolf2021FFProjections!$A$2:$A$353,$A316,Wolf2021FFProjections!$S$2:$S$353)</f>
        <v>0.1450381679</v>
      </c>
    </row>
    <row r="317" ht="14.25" customHeight="1">
      <c r="A317" s="13" t="s">
        <v>47</v>
      </c>
      <c r="B317" s="13" t="s">
        <v>132</v>
      </c>
      <c r="C317" s="13" t="s">
        <v>10</v>
      </c>
      <c r="D317" s="13">
        <v>219.0</v>
      </c>
      <c r="E317" s="13">
        <v>219.0</v>
      </c>
      <c r="F317" s="13">
        <v>182.0</v>
      </c>
      <c r="G317" s="13">
        <v>145.0</v>
      </c>
      <c r="H317" s="13">
        <v>0.0</v>
      </c>
      <c r="I317" s="13">
        <v>0.0</v>
      </c>
      <c r="J317" s="13">
        <v>0.0</v>
      </c>
      <c r="K317" s="13">
        <v>0.0</v>
      </c>
      <c r="L317" s="13">
        <v>0.0</v>
      </c>
      <c r="M317" s="13">
        <v>0.0</v>
      </c>
      <c r="N317" s="13">
        <v>0.0</v>
      </c>
      <c r="O317" s="13">
        <v>0.0</v>
      </c>
      <c r="P317" s="13">
        <v>116.0</v>
      </c>
      <c r="Q317" s="13">
        <v>74.0</v>
      </c>
      <c r="R317" s="13">
        <v>0.64</v>
      </c>
      <c r="S317" s="13">
        <v>910.0</v>
      </c>
      <c r="T317" s="13">
        <v>9.0</v>
      </c>
      <c r="U317" s="13">
        <v>12.3</v>
      </c>
      <c r="V317" s="13">
        <v>0.0</v>
      </c>
      <c r="W317" s="16">
        <f>M317/SUMIF(Wolf2021FFProjections!$A$2:$A$353,$A317,Wolf2021FFProjections!$M$2:$M$353)</f>
        <v>0</v>
      </c>
      <c r="X317" s="16">
        <f>$N317/SUMIF(Wolf2021FFProjections!$A$2:$A$353,$A317,Wolf2021FFProjections!$N$2:$N$353)</f>
        <v>0</v>
      </c>
      <c r="Y317" s="16">
        <f>$P317/SUMIF(Wolf2021FFProjections!$A$2:$A$353,$A317,Wolf2021FFProjections!$P$2:$P$353)</f>
        <v>0.252173913</v>
      </c>
      <c r="Z317" s="16">
        <f>$S317/SUMIF(Wolf2021FFProjections!$A$2:$A$353,$A317,Wolf2021FFProjections!$S$2:$S$353)</f>
        <v>0.2671755725</v>
      </c>
    </row>
    <row r="318" ht="14.25" customHeight="1">
      <c r="A318" s="13" t="s">
        <v>47</v>
      </c>
      <c r="B318" s="13" t="s">
        <v>407</v>
      </c>
      <c r="C318" s="13" t="s">
        <v>10</v>
      </c>
      <c r="D318" s="13">
        <v>66.0</v>
      </c>
      <c r="E318" s="13">
        <v>66.0</v>
      </c>
      <c r="F318" s="13">
        <v>52.5</v>
      </c>
      <c r="G318" s="13">
        <v>39.0</v>
      </c>
      <c r="H318" s="13">
        <v>0.0</v>
      </c>
      <c r="I318" s="13">
        <v>0.0</v>
      </c>
      <c r="J318" s="13">
        <v>0.0</v>
      </c>
      <c r="K318" s="13">
        <v>0.0</v>
      </c>
      <c r="L318" s="13">
        <v>0.0</v>
      </c>
      <c r="M318" s="13">
        <v>6.0</v>
      </c>
      <c r="N318" s="13">
        <v>0.0</v>
      </c>
      <c r="O318" s="13">
        <v>0.0</v>
      </c>
      <c r="P318" s="13">
        <v>39.0</v>
      </c>
      <c r="Q318" s="13">
        <v>27.0</v>
      </c>
      <c r="R318" s="13">
        <v>0.69</v>
      </c>
      <c r="S318" s="13">
        <v>270.0</v>
      </c>
      <c r="T318" s="13">
        <v>2.0</v>
      </c>
      <c r="U318" s="13">
        <v>10.0</v>
      </c>
      <c r="V318" s="13">
        <v>0.0</v>
      </c>
      <c r="W318" s="16">
        <f>M318/SUMIF(Wolf2021FFProjections!$A$2:$A$353,$A318,Wolf2021FFProjections!$M$2:$M$353)</f>
        <v>0.01127819549</v>
      </c>
      <c r="X318" s="16">
        <f>$N318/SUMIF(Wolf2021FFProjections!$A$2:$A$353,$A318,Wolf2021FFProjections!$N$2:$N$353)</f>
        <v>0</v>
      </c>
      <c r="Y318" s="16">
        <f>$P318/SUMIF(Wolf2021FFProjections!$A$2:$A$353,$A318,Wolf2021FFProjections!$P$2:$P$353)</f>
        <v>0.0847826087</v>
      </c>
      <c r="Z318" s="16">
        <f>$S318/SUMIF(Wolf2021FFProjections!$A$2:$A$353,$A318,Wolf2021FFProjections!$S$2:$S$353)</f>
        <v>0.07927187317</v>
      </c>
    </row>
    <row r="319" ht="14.25" customHeight="1">
      <c r="A319" s="13" t="s">
        <v>47</v>
      </c>
      <c r="B319" s="13" t="s">
        <v>408</v>
      </c>
      <c r="C319" s="13" t="s">
        <v>10</v>
      </c>
      <c r="D319" s="13">
        <v>49.6</v>
      </c>
      <c r="E319" s="13">
        <v>49.6</v>
      </c>
      <c r="F319" s="13">
        <v>41.6</v>
      </c>
      <c r="G319" s="13">
        <v>33.6</v>
      </c>
      <c r="H319" s="13">
        <v>0.0</v>
      </c>
      <c r="I319" s="13">
        <v>0.0</v>
      </c>
      <c r="J319" s="13">
        <v>0.0</v>
      </c>
      <c r="K319" s="13">
        <v>0.0</v>
      </c>
      <c r="L319" s="13">
        <v>0.0</v>
      </c>
      <c r="M319" s="13">
        <v>0.0</v>
      </c>
      <c r="N319" s="13">
        <v>0.0</v>
      </c>
      <c r="O319" s="13">
        <v>0.0</v>
      </c>
      <c r="P319" s="13">
        <v>29.0</v>
      </c>
      <c r="Q319" s="13">
        <v>16.0</v>
      </c>
      <c r="R319" s="13">
        <v>0.56</v>
      </c>
      <c r="S319" s="13">
        <v>216.0</v>
      </c>
      <c r="T319" s="13">
        <v>2.0</v>
      </c>
      <c r="U319" s="13">
        <v>13.5</v>
      </c>
      <c r="V319" s="13">
        <v>0.0</v>
      </c>
      <c r="W319" s="16">
        <f>M319/SUMIF(Wolf2021FFProjections!$A$2:$A$353,$A319,Wolf2021FFProjections!$M$2:$M$353)</f>
        <v>0</v>
      </c>
      <c r="X319" s="16">
        <f>$N319/SUMIF(Wolf2021FFProjections!$A$2:$A$353,$A319,Wolf2021FFProjections!$N$2:$N$353)</f>
        <v>0</v>
      </c>
      <c r="Y319" s="16">
        <f>$P319/SUMIF(Wolf2021FFProjections!$A$2:$A$353,$A319,Wolf2021FFProjections!$P$2:$P$353)</f>
        <v>0.06304347826</v>
      </c>
      <c r="Z319" s="16">
        <f>$S319/SUMIF(Wolf2021FFProjections!$A$2:$A$353,$A319,Wolf2021FFProjections!$S$2:$S$353)</f>
        <v>0.06341749853</v>
      </c>
    </row>
    <row r="320" ht="14.25" customHeight="1">
      <c r="A320" s="13" t="s">
        <v>47</v>
      </c>
      <c r="B320" s="13" t="s">
        <v>409</v>
      </c>
      <c r="C320" s="13" t="s">
        <v>10</v>
      </c>
      <c r="D320" s="13">
        <v>35.2</v>
      </c>
      <c r="E320" s="13">
        <v>35.2</v>
      </c>
      <c r="F320" s="13">
        <v>28.7</v>
      </c>
      <c r="G320" s="13">
        <v>22.2</v>
      </c>
      <c r="H320" s="13">
        <v>0.0</v>
      </c>
      <c r="I320" s="13">
        <v>0.0</v>
      </c>
      <c r="J320" s="13">
        <v>0.0</v>
      </c>
      <c r="K320" s="13">
        <v>0.0</v>
      </c>
      <c r="L320" s="13">
        <v>0.0</v>
      </c>
      <c r="M320" s="13">
        <v>0.0</v>
      </c>
      <c r="N320" s="13">
        <v>0.0</v>
      </c>
      <c r="O320" s="13">
        <v>0.0</v>
      </c>
      <c r="P320" s="13">
        <v>24.0</v>
      </c>
      <c r="Q320" s="13">
        <v>13.0</v>
      </c>
      <c r="R320" s="13">
        <v>0.55</v>
      </c>
      <c r="S320" s="13">
        <v>162.0</v>
      </c>
      <c r="T320" s="13">
        <v>1.0</v>
      </c>
      <c r="U320" s="13">
        <v>12.5</v>
      </c>
      <c r="V320" s="13">
        <v>3.4</v>
      </c>
      <c r="W320" s="16">
        <f>M320/SUMIF(Wolf2021FFProjections!$A$2:$A$353,$A320,Wolf2021FFProjections!$M$2:$M$353)</f>
        <v>0</v>
      </c>
      <c r="X320" s="16">
        <f>$N320/SUMIF(Wolf2021FFProjections!$A$2:$A$353,$A320,Wolf2021FFProjections!$N$2:$N$353)</f>
        <v>0</v>
      </c>
      <c r="Y320" s="16">
        <f>$P320/SUMIF(Wolf2021FFProjections!$A$2:$A$353,$A320,Wolf2021FFProjections!$P$2:$P$353)</f>
        <v>0.05217391304</v>
      </c>
      <c r="Z320" s="16">
        <f>$S320/SUMIF(Wolf2021FFProjections!$A$2:$A$353,$A320,Wolf2021FFProjections!$S$2:$S$353)</f>
        <v>0.0475631239</v>
      </c>
    </row>
    <row r="321" ht="14.25" customHeight="1">
      <c r="A321" s="13" t="s">
        <v>25</v>
      </c>
      <c r="B321" s="13" t="s">
        <v>33</v>
      </c>
      <c r="C321" s="13" t="s">
        <v>28</v>
      </c>
      <c r="D321" s="13">
        <v>476.5</v>
      </c>
      <c r="E321" s="13">
        <v>564.5</v>
      </c>
      <c r="F321" s="13">
        <v>476.5</v>
      </c>
      <c r="G321" s="13">
        <v>476.5</v>
      </c>
      <c r="H321" s="13">
        <v>670.0</v>
      </c>
      <c r="I321" s="13">
        <v>461.0</v>
      </c>
      <c r="J321" s="13">
        <v>5148.0</v>
      </c>
      <c r="K321" s="13">
        <v>44.0</v>
      </c>
      <c r="L321" s="13">
        <v>5.0</v>
      </c>
      <c r="M321" s="13">
        <v>56.0</v>
      </c>
      <c r="N321" s="13">
        <v>291.0</v>
      </c>
      <c r="O321" s="13">
        <v>4.0</v>
      </c>
      <c r="P321" s="13">
        <v>0.0</v>
      </c>
      <c r="Q321" s="13">
        <v>0.0</v>
      </c>
      <c r="R321" s="13">
        <v>0.0</v>
      </c>
      <c r="S321" s="13">
        <v>0.0</v>
      </c>
      <c r="T321" s="13">
        <v>0.0</v>
      </c>
      <c r="U321" s="13">
        <v>0.0</v>
      </c>
      <c r="V321" s="13">
        <v>5.2</v>
      </c>
      <c r="W321" s="16">
        <f>M321/SUMIF(Wolf2021FFProjections!$A$2:$A$353,$A321,Wolf2021FFProjections!$M$2:$M$353)</f>
        <v>0.1320754717</v>
      </c>
      <c r="X321" s="16">
        <f>$N321/SUMIF(Wolf2021FFProjections!$A$2:$A$353,$A321,Wolf2021FFProjections!$N$2:$N$353)</f>
        <v>0.1496143959</v>
      </c>
      <c r="Y321" s="16">
        <f>$P321/SUMIF(Wolf2021FFProjections!$A$2:$A$353,$A321,Wolf2021FFProjections!$P$2:$P$353)</f>
        <v>0</v>
      </c>
      <c r="Z321" s="16">
        <f>$S321/SUMIF(Wolf2021FFProjections!$A$2:$A$353,$A321,Wolf2021FFProjections!$S$2:$S$353)</f>
        <v>0</v>
      </c>
    </row>
    <row r="322" ht="14.25" customHeight="1">
      <c r="A322" s="13" t="s">
        <v>25</v>
      </c>
      <c r="B322" s="13" t="s">
        <v>410</v>
      </c>
      <c r="C322" s="13" t="s">
        <v>28</v>
      </c>
      <c r="D322" s="13">
        <v>-14.0</v>
      </c>
      <c r="E322" s="13">
        <v>-14.0</v>
      </c>
      <c r="F322" s="13">
        <v>-14.0</v>
      </c>
      <c r="G322" s="13">
        <v>-14.0</v>
      </c>
      <c r="H322" s="13">
        <v>0.0</v>
      </c>
      <c r="I322" s="13">
        <v>0.0</v>
      </c>
      <c r="J322" s="13">
        <v>0.0</v>
      </c>
      <c r="K322" s="13">
        <v>0.0</v>
      </c>
      <c r="L322" s="13">
        <v>7.0</v>
      </c>
      <c r="M322" s="13">
        <v>0.0</v>
      </c>
      <c r="N322" s="13">
        <v>0.0</v>
      </c>
      <c r="O322" s="13">
        <v>0.0</v>
      </c>
      <c r="P322" s="13">
        <v>0.0</v>
      </c>
      <c r="Q322" s="13">
        <v>0.0</v>
      </c>
      <c r="R322" s="13">
        <v>0.0</v>
      </c>
      <c r="S322" s="13">
        <v>0.0</v>
      </c>
      <c r="T322" s="13">
        <v>0.0</v>
      </c>
      <c r="U322" s="13">
        <v>0.0</v>
      </c>
      <c r="V322" s="13">
        <v>4.6</v>
      </c>
      <c r="W322" s="16">
        <f>M322/SUMIF(Wolf2021FFProjections!$A$2:$A$353,$A322,Wolf2021FFProjections!$M$2:$M$353)</f>
        <v>0</v>
      </c>
      <c r="X322" s="16">
        <f>$N322/SUMIF(Wolf2021FFProjections!$A$2:$A$353,$A322,Wolf2021FFProjections!$N$2:$N$353)</f>
        <v>0</v>
      </c>
      <c r="Y322" s="16">
        <f>$P322/SUMIF(Wolf2021FFProjections!$A$2:$A$353,$A322,Wolf2021FFProjections!$P$2:$P$353)</f>
        <v>0</v>
      </c>
      <c r="Z322" s="16">
        <f>$S322/SUMIF(Wolf2021FFProjections!$A$2:$A$353,$A322,Wolf2021FFProjections!$S$2:$S$353)</f>
        <v>0</v>
      </c>
    </row>
    <row r="323" ht="14.25" customHeight="1">
      <c r="A323" s="13" t="s">
        <v>25</v>
      </c>
      <c r="B323" s="13" t="s">
        <v>24</v>
      </c>
      <c r="C323" s="13" t="s">
        <v>13</v>
      </c>
      <c r="D323" s="13">
        <v>325.5</v>
      </c>
      <c r="E323" s="13">
        <v>325.5</v>
      </c>
      <c r="F323" s="13">
        <v>285.0</v>
      </c>
      <c r="G323" s="13">
        <v>244.5</v>
      </c>
      <c r="H323" s="13">
        <v>0.0</v>
      </c>
      <c r="I323" s="13">
        <v>0.0</v>
      </c>
      <c r="J323" s="13">
        <v>0.0</v>
      </c>
      <c r="K323" s="13">
        <v>0.0</v>
      </c>
      <c r="L323" s="13">
        <v>0.0</v>
      </c>
      <c r="M323" s="13">
        <v>188.0</v>
      </c>
      <c r="N323" s="13">
        <v>865.0</v>
      </c>
      <c r="O323" s="13">
        <v>9.0</v>
      </c>
      <c r="P323" s="13">
        <v>100.0</v>
      </c>
      <c r="Q323" s="13">
        <v>81.0</v>
      </c>
      <c r="R323" s="13">
        <v>0.81</v>
      </c>
      <c r="S323" s="13">
        <v>680.0</v>
      </c>
      <c r="T323" s="13">
        <v>6.0</v>
      </c>
      <c r="U323" s="13">
        <v>8.4</v>
      </c>
      <c r="V323" s="13">
        <v>4.6</v>
      </c>
      <c r="W323" s="16">
        <f>M323/SUMIF(Wolf2021FFProjections!$A$2:$A$353,$A323,Wolf2021FFProjections!$M$2:$M$353)</f>
        <v>0.4433962264</v>
      </c>
      <c r="X323" s="16">
        <f>$N323/SUMIF(Wolf2021FFProjections!$A$2:$A$353,$A323,Wolf2021FFProjections!$N$2:$N$353)</f>
        <v>0.4447300771</v>
      </c>
      <c r="Y323" s="16">
        <f>$P323/SUMIF(Wolf2021FFProjections!$A$2:$A$353,$A323,Wolf2021FFProjections!$P$2:$P$353)</f>
        <v>0.1524390244</v>
      </c>
      <c r="Z323" s="16">
        <f>$S323/SUMIF(Wolf2021FFProjections!$A$2:$A$353,$A323,Wolf2021FFProjections!$S$2:$S$353)</f>
        <v>0.1350009927</v>
      </c>
    </row>
    <row r="324" ht="14.25" customHeight="1">
      <c r="A324" s="13" t="s">
        <v>25</v>
      </c>
      <c r="B324" s="13" t="s">
        <v>411</v>
      </c>
      <c r="C324" s="13" t="s">
        <v>13</v>
      </c>
      <c r="D324" s="13">
        <v>103.5</v>
      </c>
      <c r="E324" s="13">
        <v>103.5</v>
      </c>
      <c r="F324" s="13">
        <v>98.0</v>
      </c>
      <c r="G324" s="13">
        <v>92.5</v>
      </c>
      <c r="H324" s="13">
        <v>0.0</v>
      </c>
      <c r="I324" s="13">
        <v>0.0</v>
      </c>
      <c r="J324" s="13">
        <v>0.0</v>
      </c>
      <c r="K324" s="13">
        <v>0.0</v>
      </c>
      <c r="L324" s="13">
        <v>0.0</v>
      </c>
      <c r="M324" s="13">
        <v>116.0</v>
      </c>
      <c r="N324" s="13">
        <v>499.0</v>
      </c>
      <c r="O324" s="13">
        <v>5.0</v>
      </c>
      <c r="P324" s="13">
        <v>13.0</v>
      </c>
      <c r="Q324" s="13">
        <v>11.0</v>
      </c>
      <c r="R324" s="13">
        <v>0.81</v>
      </c>
      <c r="S324" s="13">
        <v>66.0</v>
      </c>
      <c r="T324" s="13">
        <v>1.0</v>
      </c>
      <c r="U324" s="13">
        <v>6.0</v>
      </c>
      <c r="V324" s="13">
        <v>4.3</v>
      </c>
      <c r="W324" s="16">
        <f>M324/SUMIF(Wolf2021FFProjections!$A$2:$A$353,$A324,Wolf2021FFProjections!$M$2:$M$353)</f>
        <v>0.2735849057</v>
      </c>
      <c r="X324" s="16">
        <f>$N324/SUMIF(Wolf2021FFProjections!$A$2:$A$353,$A324,Wolf2021FFProjections!$N$2:$N$353)</f>
        <v>0.2565552699</v>
      </c>
      <c r="Y324" s="16">
        <f>$P324/SUMIF(Wolf2021FFProjections!$A$2:$A$353,$A324,Wolf2021FFProjections!$P$2:$P$353)</f>
        <v>0.01981707317</v>
      </c>
      <c r="Z324" s="16">
        <f>$S324/SUMIF(Wolf2021FFProjections!$A$2:$A$353,$A324,Wolf2021FFProjections!$S$2:$S$353)</f>
        <v>0.01310303752</v>
      </c>
    </row>
    <row r="325" ht="14.25" customHeight="1">
      <c r="A325" s="13" t="s">
        <v>25</v>
      </c>
      <c r="B325" s="13" t="s">
        <v>180</v>
      </c>
      <c r="C325" s="13" t="s">
        <v>13</v>
      </c>
      <c r="D325" s="13">
        <v>68.0</v>
      </c>
      <c r="E325" s="13">
        <v>68.0</v>
      </c>
      <c r="F325" s="13">
        <v>63.0</v>
      </c>
      <c r="G325" s="13">
        <v>58.0</v>
      </c>
      <c r="H325" s="13">
        <v>0.0</v>
      </c>
      <c r="I325" s="13">
        <v>0.0</v>
      </c>
      <c r="J325" s="13">
        <v>0.0</v>
      </c>
      <c r="K325" s="13">
        <v>0.0</v>
      </c>
      <c r="L325" s="13">
        <v>0.0</v>
      </c>
      <c r="M325" s="13">
        <v>60.0</v>
      </c>
      <c r="N325" s="13">
        <v>270.0</v>
      </c>
      <c r="O325" s="13">
        <v>3.0</v>
      </c>
      <c r="P325" s="13">
        <v>13.0</v>
      </c>
      <c r="Q325" s="13">
        <v>10.0</v>
      </c>
      <c r="R325" s="13">
        <v>0.8</v>
      </c>
      <c r="S325" s="13">
        <v>70.0</v>
      </c>
      <c r="T325" s="13">
        <v>1.0</v>
      </c>
      <c r="U325" s="13">
        <v>7.0</v>
      </c>
      <c r="V325" s="13">
        <v>4.5</v>
      </c>
      <c r="W325" s="16">
        <f>M325/SUMIF(Wolf2021FFProjections!$A$2:$A$353,$A325,Wolf2021FFProjections!$M$2:$M$353)</f>
        <v>0.141509434</v>
      </c>
      <c r="X325" s="16">
        <f>$N325/SUMIF(Wolf2021FFProjections!$A$2:$A$353,$A325,Wolf2021FFProjections!$N$2:$N$353)</f>
        <v>0.1388174807</v>
      </c>
      <c r="Y325" s="16">
        <f>$P325/SUMIF(Wolf2021FFProjections!$A$2:$A$353,$A325,Wolf2021FFProjections!$P$2:$P$353)</f>
        <v>0.01981707317</v>
      </c>
      <c r="Z325" s="16">
        <f>$S325/SUMIF(Wolf2021FFProjections!$A$2:$A$353,$A325,Wolf2021FFProjections!$S$2:$S$353)</f>
        <v>0.01389716101</v>
      </c>
    </row>
    <row r="326" ht="14.25" customHeight="1">
      <c r="A326" s="13" t="s">
        <v>25</v>
      </c>
      <c r="B326" s="13" t="s">
        <v>155</v>
      </c>
      <c r="C326" s="13" t="s">
        <v>31</v>
      </c>
      <c r="D326" s="13">
        <v>162.7</v>
      </c>
      <c r="E326" s="13">
        <v>162.7</v>
      </c>
      <c r="F326" s="13">
        <v>134.7</v>
      </c>
      <c r="G326" s="13">
        <v>106.7</v>
      </c>
      <c r="H326" s="13">
        <v>0.0</v>
      </c>
      <c r="I326" s="13">
        <v>0.0</v>
      </c>
      <c r="J326" s="13">
        <v>0.0</v>
      </c>
      <c r="K326" s="13">
        <v>0.0</v>
      </c>
      <c r="L326" s="13">
        <v>0.0</v>
      </c>
      <c r="M326" s="13">
        <v>4.0</v>
      </c>
      <c r="N326" s="13">
        <v>20.0</v>
      </c>
      <c r="O326" s="13">
        <v>1.0</v>
      </c>
      <c r="P326" s="13">
        <v>87.0</v>
      </c>
      <c r="Q326" s="13">
        <v>56.0</v>
      </c>
      <c r="R326" s="13">
        <v>0.64</v>
      </c>
      <c r="S326" s="13">
        <v>627.0</v>
      </c>
      <c r="T326" s="13">
        <v>6.0</v>
      </c>
      <c r="U326" s="13">
        <v>11.2</v>
      </c>
      <c r="V326" s="13">
        <v>5.0</v>
      </c>
      <c r="W326" s="16">
        <f>M326/SUMIF(Wolf2021FFProjections!$A$2:$A$353,$A326,Wolf2021FFProjections!$M$2:$M$353)</f>
        <v>0.009433962264</v>
      </c>
      <c r="X326" s="16">
        <f>$N326/SUMIF(Wolf2021FFProjections!$A$2:$A$353,$A326,Wolf2021FFProjections!$N$2:$N$353)</f>
        <v>0.01028277635</v>
      </c>
      <c r="Y326" s="16">
        <f>$P326/SUMIF(Wolf2021FFProjections!$A$2:$A$353,$A326,Wolf2021FFProjections!$P$2:$P$353)</f>
        <v>0.1326219512</v>
      </c>
      <c r="Z326" s="16">
        <f>$S326/SUMIF(Wolf2021FFProjections!$A$2:$A$353,$A326,Wolf2021FFProjections!$S$2:$S$353)</f>
        <v>0.1244788565</v>
      </c>
    </row>
    <row r="327" ht="14.25" customHeight="1">
      <c r="A327" s="13" t="s">
        <v>25</v>
      </c>
      <c r="B327" s="13" t="s">
        <v>412</v>
      </c>
      <c r="C327" s="13" t="s">
        <v>31</v>
      </c>
      <c r="D327" s="13">
        <v>69.2</v>
      </c>
      <c r="E327" s="13">
        <v>69.2</v>
      </c>
      <c r="F327" s="13">
        <v>56.2</v>
      </c>
      <c r="G327" s="13">
        <v>43.2</v>
      </c>
      <c r="H327" s="13">
        <v>0.0</v>
      </c>
      <c r="I327" s="13">
        <v>0.0</v>
      </c>
      <c r="J327" s="13">
        <v>0.0</v>
      </c>
      <c r="K327" s="13">
        <v>0.0</v>
      </c>
      <c r="L327" s="13">
        <v>0.0</v>
      </c>
      <c r="M327" s="13">
        <v>0.0</v>
      </c>
      <c r="N327" s="13">
        <v>0.0</v>
      </c>
      <c r="O327" s="13">
        <v>0.0</v>
      </c>
      <c r="P327" s="13">
        <v>34.0</v>
      </c>
      <c r="Q327" s="13">
        <v>26.0</v>
      </c>
      <c r="R327" s="13">
        <v>0.75</v>
      </c>
      <c r="S327" s="13">
        <v>252.0</v>
      </c>
      <c r="T327" s="13">
        <v>3.0</v>
      </c>
      <c r="U327" s="13">
        <v>9.7</v>
      </c>
      <c r="V327" s="13">
        <v>0.0</v>
      </c>
      <c r="W327" s="16">
        <f>M327/SUMIF(Wolf2021FFProjections!$A$2:$A$353,$A327,Wolf2021FFProjections!$M$2:$M$353)</f>
        <v>0</v>
      </c>
      <c r="X327" s="16">
        <f>$N327/SUMIF(Wolf2021FFProjections!$A$2:$A$353,$A327,Wolf2021FFProjections!$N$2:$N$353)</f>
        <v>0</v>
      </c>
      <c r="Y327" s="16">
        <f>$P327/SUMIF(Wolf2021FFProjections!$A$2:$A$353,$A327,Wolf2021FFProjections!$P$2:$P$353)</f>
        <v>0.05182926829</v>
      </c>
      <c r="Z327" s="16">
        <f>$S327/SUMIF(Wolf2021FFProjections!$A$2:$A$353,$A327,Wolf2021FFProjections!$S$2:$S$353)</f>
        <v>0.05002977963</v>
      </c>
    </row>
    <row r="328" ht="14.25" customHeight="1">
      <c r="A328" s="13" t="s">
        <v>25</v>
      </c>
      <c r="B328" s="13" t="s">
        <v>83</v>
      </c>
      <c r="C328" s="13" t="s">
        <v>10</v>
      </c>
      <c r="D328" s="13">
        <v>263.2</v>
      </c>
      <c r="E328" s="13">
        <v>263.2</v>
      </c>
      <c r="F328" s="13">
        <v>210.2</v>
      </c>
      <c r="G328" s="13">
        <v>157.2</v>
      </c>
      <c r="H328" s="13">
        <v>0.0</v>
      </c>
      <c r="I328" s="13">
        <v>0.0</v>
      </c>
      <c r="J328" s="13">
        <v>0.0</v>
      </c>
      <c r="K328" s="13">
        <v>0.0</v>
      </c>
      <c r="L328" s="13">
        <v>0.0</v>
      </c>
      <c r="M328" s="13">
        <v>0.0</v>
      </c>
      <c r="N328" s="13">
        <v>0.0</v>
      </c>
      <c r="O328" s="13">
        <v>0.0</v>
      </c>
      <c r="P328" s="13">
        <v>154.0</v>
      </c>
      <c r="Q328" s="13">
        <v>106.0</v>
      </c>
      <c r="R328" s="13">
        <v>0.69</v>
      </c>
      <c r="S328" s="13">
        <v>1092.0</v>
      </c>
      <c r="T328" s="13">
        <v>8.0</v>
      </c>
      <c r="U328" s="13">
        <v>10.3</v>
      </c>
      <c r="V328" s="13">
        <v>0.0</v>
      </c>
      <c r="W328" s="16">
        <f>M328/SUMIF(Wolf2021FFProjections!$A$2:$A$353,$A328,Wolf2021FFProjections!$M$2:$M$353)</f>
        <v>0</v>
      </c>
      <c r="X328" s="16">
        <f>$N328/SUMIF(Wolf2021FFProjections!$A$2:$A$353,$A328,Wolf2021FFProjections!$N$2:$N$353)</f>
        <v>0</v>
      </c>
      <c r="Y328" s="16">
        <f>$P328/SUMIF(Wolf2021FFProjections!$A$2:$A$353,$A328,Wolf2021FFProjections!$P$2:$P$353)</f>
        <v>0.2347560976</v>
      </c>
      <c r="Z328" s="16">
        <f>$S328/SUMIF(Wolf2021FFProjections!$A$2:$A$353,$A328,Wolf2021FFProjections!$S$2:$S$353)</f>
        <v>0.2167957117</v>
      </c>
    </row>
    <row r="329" ht="14.25" customHeight="1">
      <c r="A329" s="13" t="s">
        <v>25</v>
      </c>
      <c r="B329" s="13" t="s">
        <v>74</v>
      </c>
      <c r="C329" s="13" t="s">
        <v>10</v>
      </c>
      <c r="D329" s="13">
        <v>258.1</v>
      </c>
      <c r="E329" s="13">
        <v>258.1</v>
      </c>
      <c r="F329" s="13">
        <v>219.1</v>
      </c>
      <c r="G329" s="13">
        <v>180.1</v>
      </c>
      <c r="H329" s="13">
        <v>0.0</v>
      </c>
      <c r="I329" s="13">
        <v>0.0</v>
      </c>
      <c r="J329" s="13">
        <v>0.0</v>
      </c>
      <c r="K329" s="13">
        <v>0.0</v>
      </c>
      <c r="L329" s="13">
        <v>0.0</v>
      </c>
      <c r="M329" s="13">
        <v>0.0</v>
      </c>
      <c r="N329" s="13">
        <v>0.0</v>
      </c>
      <c r="O329" s="13">
        <v>0.0</v>
      </c>
      <c r="P329" s="13">
        <v>134.0</v>
      </c>
      <c r="Q329" s="13">
        <v>78.0</v>
      </c>
      <c r="R329" s="13">
        <v>0.58</v>
      </c>
      <c r="S329" s="13">
        <v>1201.0</v>
      </c>
      <c r="T329" s="13">
        <v>10.0</v>
      </c>
      <c r="U329" s="13">
        <v>15.4</v>
      </c>
      <c r="V329" s="13">
        <v>0.0</v>
      </c>
      <c r="W329" s="16">
        <f>M329/SUMIF(Wolf2021FFProjections!$A$2:$A$353,$A329,Wolf2021FFProjections!$M$2:$M$353)</f>
        <v>0</v>
      </c>
      <c r="X329" s="16">
        <f>$N329/SUMIF(Wolf2021FFProjections!$A$2:$A$353,$A329,Wolf2021FFProjections!$N$2:$N$353)</f>
        <v>0</v>
      </c>
      <c r="Y329" s="16">
        <f>$P329/SUMIF(Wolf2021FFProjections!$A$2:$A$353,$A329,Wolf2021FFProjections!$P$2:$P$353)</f>
        <v>0.2042682927</v>
      </c>
      <c r="Z329" s="16">
        <f>$S329/SUMIF(Wolf2021FFProjections!$A$2:$A$353,$A329,Wolf2021FFProjections!$S$2:$S$353)</f>
        <v>0.2384355767</v>
      </c>
    </row>
    <row r="330" ht="14.25" customHeight="1">
      <c r="A330" s="13" t="s">
        <v>25</v>
      </c>
      <c r="B330" s="13" t="s">
        <v>413</v>
      </c>
      <c r="C330" s="13" t="s">
        <v>10</v>
      </c>
      <c r="D330" s="13">
        <v>174.0</v>
      </c>
      <c r="E330" s="13">
        <v>174.0</v>
      </c>
      <c r="F330" s="13">
        <v>144.0</v>
      </c>
      <c r="G330" s="13">
        <v>114.0</v>
      </c>
      <c r="H330" s="13">
        <v>0.0</v>
      </c>
      <c r="I330" s="13">
        <v>0.0</v>
      </c>
      <c r="J330" s="13">
        <v>0.0</v>
      </c>
      <c r="K330" s="13">
        <v>0.0</v>
      </c>
      <c r="L330" s="13">
        <v>0.0</v>
      </c>
      <c r="M330" s="13">
        <v>0.0</v>
      </c>
      <c r="N330" s="13">
        <v>0.0</v>
      </c>
      <c r="O330" s="13">
        <v>0.0</v>
      </c>
      <c r="P330" s="13">
        <v>87.0</v>
      </c>
      <c r="Q330" s="13">
        <v>60.0</v>
      </c>
      <c r="R330" s="13">
        <v>0.69</v>
      </c>
      <c r="S330" s="13">
        <v>720.0</v>
      </c>
      <c r="T330" s="13">
        <v>7.0</v>
      </c>
      <c r="U330" s="13">
        <v>12.0</v>
      </c>
      <c r="V330" s="13">
        <v>0.0</v>
      </c>
      <c r="W330" s="16">
        <f>M330/SUMIF(Wolf2021FFProjections!$A$2:$A$353,$A330,Wolf2021FFProjections!$M$2:$M$353)</f>
        <v>0</v>
      </c>
      <c r="X330" s="16">
        <f>$N330/SUMIF(Wolf2021FFProjections!$A$2:$A$353,$A330,Wolf2021FFProjections!$N$2:$N$353)</f>
        <v>0</v>
      </c>
      <c r="Y330" s="16">
        <f>$P330/SUMIF(Wolf2021FFProjections!$A$2:$A$353,$A330,Wolf2021FFProjections!$P$2:$P$353)</f>
        <v>0.1326219512</v>
      </c>
      <c r="Z330" s="16">
        <f>$S330/SUMIF(Wolf2021FFProjections!$A$2:$A$353,$A330,Wolf2021FFProjections!$S$2:$S$353)</f>
        <v>0.1429422275</v>
      </c>
    </row>
    <row r="331" ht="14.25" customHeight="1">
      <c r="A331" s="13" t="s">
        <v>25</v>
      </c>
      <c r="B331" s="13" t="s">
        <v>414</v>
      </c>
      <c r="C331" s="13" t="s">
        <v>10</v>
      </c>
      <c r="D331" s="13">
        <v>67.9</v>
      </c>
      <c r="E331" s="13">
        <v>67.9</v>
      </c>
      <c r="F331" s="13">
        <v>56.4</v>
      </c>
      <c r="G331" s="13">
        <v>44.9</v>
      </c>
      <c r="H331" s="13">
        <v>0.0</v>
      </c>
      <c r="I331" s="13">
        <v>0.0</v>
      </c>
      <c r="J331" s="13">
        <v>0.0</v>
      </c>
      <c r="K331" s="13">
        <v>0.0</v>
      </c>
      <c r="L331" s="13">
        <v>0.0</v>
      </c>
      <c r="M331" s="13">
        <v>0.0</v>
      </c>
      <c r="N331" s="13">
        <v>0.0</v>
      </c>
      <c r="O331" s="13">
        <v>0.0</v>
      </c>
      <c r="P331" s="13">
        <v>34.0</v>
      </c>
      <c r="Q331" s="13">
        <v>23.0</v>
      </c>
      <c r="R331" s="13">
        <v>0.68</v>
      </c>
      <c r="S331" s="13">
        <v>329.0</v>
      </c>
      <c r="T331" s="13">
        <v>2.0</v>
      </c>
      <c r="U331" s="13">
        <v>14.3</v>
      </c>
      <c r="V331" s="13">
        <v>2.0</v>
      </c>
      <c r="W331" s="16">
        <f>M331/SUMIF(Wolf2021FFProjections!$A$2:$A$353,$A331,Wolf2021FFProjections!$M$2:$M$353)</f>
        <v>0</v>
      </c>
      <c r="X331" s="16">
        <f>$N331/SUMIF(Wolf2021FFProjections!$A$2:$A$353,$A331,Wolf2021FFProjections!$N$2:$N$353)</f>
        <v>0</v>
      </c>
      <c r="Y331" s="16">
        <f>$P331/SUMIF(Wolf2021FFProjections!$A$2:$A$353,$A331,Wolf2021FFProjections!$P$2:$P$353)</f>
        <v>0.05182926829</v>
      </c>
      <c r="Z331" s="16">
        <f>$S331/SUMIF(Wolf2021FFProjections!$A$2:$A$353,$A331,Wolf2021FFProjections!$S$2:$S$353)</f>
        <v>0.06531665674</v>
      </c>
    </row>
    <row r="332" ht="14.25" customHeight="1">
      <c r="A332" s="13" t="s">
        <v>118</v>
      </c>
      <c r="B332" s="13" t="s">
        <v>415</v>
      </c>
      <c r="C332" s="13" t="s">
        <v>28</v>
      </c>
      <c r="D332" s="13">
        <v>185.5</v>
      </c>
      <c r="E332" s="13">
        <v>213.5</v>
      </c>
      <c r="F332" s="13">
        <v>185.5</v>
      </c>
      <c r="G332" s="13">
        <v>185.5</v>
      </c>
      <c r="H332" s="13">
        <v>374.0</v>
      </c>
      <c r="I332" s="13">
        <v>246.0</v>
      </c>
      <c r="J332" s="13">
        <v>2620.0</v>
      </c>
      <c r="K332" s="13">
        <v>14.0</v>
      </c>
      <c r="L332" s="13">
        <v>15.0</v>
      </c>
      <c r="M332" s="13">
        <v>33.0</v>
      </c>
      <c r="N332" s="13">
        <v>165.0</v>
      </c>
      <c r="O332" s="13">
        <v>2.0</v>
      </c>
      <c r="P332" s="13">
        <v>0.0</v>
      </c>
      <c r="Q332" s="13">
        <v>0.0</v>
      </c>
      <c r="R332" s="13">
        <v>0.0</v>
      </c>
      <c r="S332" s="13">
        <v>0.0</v>
      </c>
      <c r="T332" s="13">
        <v>0.0</v>
      </c>
      <c r="U332" s="13">
        <v>0.0</v>
      </c>
      <c r="V332" s="13">
        <v>5.0</v>
      </c>
      <c r="W332" s="16">
        <f>M332/SUMIF(Wolf2021FFProjections!$A$2:$A$353,$A332,Wolf2021FFProjections!$M$2:$M$353)</f>
        <v>0.0799031477</v>
      </c>
      <c r="X332" s="16">
        <f>$N332/SUMIF(Wolf2021FFProjections!$A$2:$A$353,$A332,Wolf2021FFProjections!$N$2:$N$353)</f>
        <v>0.09359047079</v>
      </c>
      <c r="Y332" s="16">
        <f>$P332/SUMIF(Wolf2021FFProjections!$A$2:$A$353,$A332,Wolf2021FFProjections!$P$2:$P$353)</f>
        <v>0</v>
      </c>
      <c r="Z332" s="16">
        <f>$S332/SUMIF(Wolf2021FFProjections!$A$2:$A$353,$A332,Wolf2021FFProjections!$S$2:$S$353)</f>
        <v>0</v>
      </c>
    </row>
    <row r="333" ht="14.25" customHeight="1">
      <c r="A333" s="13" t="s">
        <v>118</v>
      </c>
      <c r="B333" s="13" t="s">
        <v>416</v>
      </c>
      <c r="C333" s="13" t="s">
        <v>28</v>
      </c>
      <c r="D333" s="13">
        <v>102.85</v>
      </c>
      <c r="E333" s="13">
        <v>118.85</v>
      </c>
      <c r="F333" s="13">
        <v>102.85</v>
      </c>
      <c r="G333" s="13">
        <v>102.85</v>
      </c>
      <c r="H333" s="13">
        <v>202.0</v>
      </c>
      <c r="I333" s="13">
        <v>133.0</v>
      </c>
      <c r="J333" s="13">
        <v>1417.0</v>
      </c>
      <c r="K333" s="13">
        <v>8.0</v>
      </c>
      <c r="L333" s="13">
        <v>0.0</v>
      </c>
      <c r="M333" s="13">
        <v>0.0</v>
      </c>
      <c r="N333" s="13">
        <v>0.0</v>
      </c>
      <c r="O333" s="13">
        <v>0.0</v>
      </c>
      <c r="P333" s="13">
        <v>0.0</v>
      </c>
      <c r="Q333" s="13">
        <v>0.0</v>
      </c>
      <c r="R333" s="13">
        <v>0.0</v>
      </c>
      <c r="S333" s="13">
        <v>0.0</v>
      </c>
      <c r="T333" s="13">
        <v>0.0</v>
      </c>
      <c r="U333" s="13">
        <v>0.0</v>
      </c>
      <c r="V333" s="13">
        <v>0.0</v>
      </c>
      <c r="W333" s="16">
        <f>M333/SUMIF(Wolf2021FFProjections!$A$2:$A$353,$A333,Wolf2021FFProjections!$M$2:$M$353)</f>
        <v>0</v>
      </c>
      <c r="X333" s="16">
        <f>$N333/SUMIF(Wolf2021FFProjections!$A$2:$A$353,$A333,Wolf2021FFProjections!$N$2:$N$353)</f>
        <v>0</v>
      </c>
      <c r="Y333" s="16">
        <f>$P333/SUMIF(Wolf2021FFProjections!$A$2:$A$353,$A333,Wolf2021FFProjections!$P$2:$P$353)</f>
        <v>0</v>
      </c>
      <c r="Z333" s="16">
        <f>$S333/SUMIF(Wolf2021FFProjections!$A$2:$A$353,$A333,Wolf2021FFProjections!$S$2:$S$353)</f>
        <v>0</v>
      </c>
    </row>
    <row r="334" ht="14.25" customHeight="1">
      <c r="A334" s="13" t="s">
        <v>118</v>
      </c>
      <c r="B334" s="13" t="s">
        <v>117</v>
      </c>
      <c r="C334" s="13" t="s">
        <v>13</v>
      </c>
      <c r="D334" s="13">
        <v>181.4</v>
      </c>
      <c r="E334" s="13">
        <v>181.4</v>
      </c>
      <c r="F334" s="13">
        <v>163.4</v>
      </c>
      <c r="G334" s="13">
        <v>145.4</v>
      </c>
      <c r="H334" s="13">
        <v>0.0</v>
      </c>
      <c r="I334" s="13">
        <v>0.0</v>
      </c>
      <c r="J334" s="13">
        <v>0.0</v>
      </c>
      <c r="K334" s="13">
        <v>0.0</v>
      </c>
      <c r="L334" s="13">
        <v>0.0</v>
      </c>
      <c r="M334" s="13">
        <v>190.0</v>
      </c>
      <c r="N334" s="13">
        <v>817.0</v>
      </c>
      <c r="O334" s="13">
        <v>5.0</v>
      </c>
      <c r="P334" s="13">
        <v>52.0</v>
      </c>
      <c r="Q334" s="13">
        <v>36.0</v>
      </c>
      <c r="R334" s="13">
        <v>0.69</v>
      </c>
      <c r="S334" s="13">
        <v>277.0</v>
      </c>
      <c r="T334" s="13">
        <v>1.0</v>
      </c>
      <c r="U334" s="13">
        <v>7.7</v>
      </c>
      <c r="V334" s="13">
        <v>4.3</v>
      </c>
      <c r="W334" s="16">
        <f>M334/SUMIF(Wolf2021FFProjections!$A$2:$A$353,$A334,Wolf2021FFProjections!$M$2:$M$353)</f>
        <v>0.4600484262</v>
      </c>
      <c r="X334" s="16">
        <f>$N334/SUMIF(Wolf2021FFProjections!$A$2:$A$353,$A334,Wolf2021FFProjections!$N$2:$N$353)</f>
        <v>0.4634146341</v>
      </c>
      <c r="Y334" s="16">
        <f>$P334/SUMIF(Wolf2021FFProjections!$A$2:$A$353,$A334,Wolf2021FFProjections!$P$2:$P$353)</f>
        <v>0.09611829945</v>
      </c>
      <c r="Z334" s="16">
        <f>$S334/SUMIF(Wolf2021FFProjections!$A$2:$A$353,$A334,Wolf2021FFProjections!$S$2:$S$353)</f>
        <v>0.0720603538</v>
      </c>
    </row>
    <row r="335" ht="14.25" customHeight="1">
      <c r="A335" s="13" t="s">
        <v>118</v>
      </c>
      <c r="B335" s="13" t="s">
        <v>147</v>
      </c>
      <c r="C335" s="13" t="s">
        <v>13</v>
      </c>
      <c r="D335" s="13">
        <v>146.8</v>
      </c>
      <c r="E335" s="13">
        <v>146.8</v>
      </c>
      <c r="F335" s="13">
        <v>132.3</v>
      </c>
      <c r="G335" s="13">
        <v>117.8</v>
      </c>
      <c r="H335" s="13">
        <v>0.0</v>
      </c>
      <c r="I335" s="13">
        <v>0.0</v>
      </c>
      <c r="J335" s="13">
        <v>0.0</v>
      </c>
      <c r="K335" s="13">
        <v>0.0</v>
      </c>
      <c r="L335" s="13">
        <v>0.0</v>
      </c>
      <c r="M335" s="13">
        <v>161.0</v>
      </c>
      <c r="N335" s="13">
        <v>660.0</v>
      </c>
      <c r="O335" s="13">
        <v>4.0</v>
      </c>
      <c r="P335" s="13">
        <v>40.0</v>
      </c>
      <c r="Q335" s="13">
        <v>29.0</v>
      </c>
      <c r="R335" s="13">
        <v>0.72</v>
      </c>
      <c r="S335" s="13">
        <v>218.0</v>
      </c>
      <c r="T335" s="13">
        <v>1.0</v>
      </c>
      <c r="U335" s="13">
        <v>7.5</v>
      </c>
      <c r="V335" s="13">
        <v>4.1</v>
      </c>
      <c r="W335" s="16">
        <f>M335/SUMIF(Wolf2021FFProjections!$A$2:$A$353,$A335,Wolf2021FFProjections!$M$2:$M$353)</f>
        <v>0.3898305085</v>
      </c>
      <c r="X335" s="16">
        <f>$N335/SUMIF(Wolf2021FFProjections!$A$2:$A$353,$A335,Wolf2021FFProjections!$N$2:$N$353)</f>
        <v>0.3743618832</v>
      </c>
      <c r="Y335" s="16">
        <f>$P335/SUMIF(Wolf2021FFProjections!$A$2:$A$353,$A335,Wolf2021FFProjections!$P$2:$P$353)</f>
        <v>0.07393715342</v>
      </c>
      <c r="Z335" s="16">
        <f>$S335/SUMIF(Wolf2021FFProjections!$A$2:$A$353,$A335,Wolf2021FFProjections!$S$2:$S$353)</f>
        <v>0.05671175858</v>
      </c>
    </row>
    <row r="336" ht="14.25" customHeight="1">
      <c r="A336" s="13" t="s">
        <v>118</v>
      </c>
      <c r="B336" s="13" t="s">
        <v>417</v>
      </c>
      <c r="C336" s="13" t="s">
        <v>13</v>
      </c>
      <c r="D336" s="13">
        <v>15.6</v>
      </c>
      <c r="E336" s="13">
        <v>15.6</v>
      </c>
      <c r="F336" s="13">
        <v>13.1</v>
      </c>
      <c r="G336" s="13">
        <v>10.6</v>
      </c>
      <c r="H336" s="13">
        <v>0.0</v>
      </c>
      <c r="I336" s="13">
        <v>0.0</v>
      </c>
      <c r="J336" s="13">
        <v>0.0</v>
      </c>
      <c r="K336" s="13">
        <v>0.0</v>
      </c>
      <c r="L336" s="13">
        <v>0.0</v>
      </c>
      <c r="M336" s="13">
        <v>21.0</v>
      </c>
      <c r="N336" s="13">
        <v>78.0</v>
      </c>
      <c r="O336" s="13">
        <v>0.0</v>
      </c>
      <c r="P336" s="13">
        <v>6.0</v>
      </c>
      <c r="Q336" s="13">
        <v>5.0</v>
      </c>
      <c r="R336" s="13">
        <v>0.83</v>
      </c>
      <c r="S336" s="13">
        <v>28.0</v>
      </c>
      <c r="T336" s="13">
        <v>0.0</v>
      </c>
      <c r="U336" s="13">
        <v>5.6</v>
      </c>
      <c r="V336" s="13">
        <v>3.7</v>
      </c>
      <c r="W336" s="16">
        <f>M336/SUMIF(Wolf2021FFProjections!$A$2:$A$353,$A336,Wolf2021FFProjections!$M$2:$M$353)</f>
        <v>0.05084745763</v>
      </c>
      <c r="X336" s="16">
        <f>$N336/SUMIF(Wolf2021FFProjections!$A$2:$A$353,$A336,Wolf2021FFProjections!$N$2:$N$353)</f>
        <v>0.04424276801</v>
      </c>
      <c r="Y336" s="16">
        <f>$P336/SUMIF(Wolf2021FFProjections!$A$2:$A$353,$A336,Wolf2021FFProjections!$P$2:$P$353)</f>
        <v>0.01109057301</v>
      </c>
      <c r="Z336" s="16">
        <f>$S336/SUMIF(Wolf2021FFProjections!$A$2:$A$353,$A336,Wolf2021FFProjections!$S$2:$S$353)</f>
        <v>0.007284079084</v>
      </c>
    </row>
    <row r="337" ht="14.25" customHeight="1">
      <c r="A337" s="13" t="s">
        <v>118</v>
      </c>
      <c r="B337" s="13" t="s">
        <v>418</v>
      </c>
      <c r="C337" s="13" t="s">
        <v>31</v>
      </c>
      <c r="D337" s="13">
        <v>68.2</v>
      </c>
      <c r="E337" s="13">
        <v>68.2</v>
      </c>
      <c r="F337" s="13">
        <v>54.7</v>
      </c>
      <c r="G337" s="13">
        <v>41.2</v>
      </c>
      <c r="H337" s="13">
        <v>0.0</v>
      </c>
      <c r="I337" s="13">
        <v>0.0</v>
      </c>
      <c r="J337" s="13">
        <v>0.0</v>
      </c>
      <c r="K337" s="13">
        <v>0.0</v>
      </c>
      <c r="L337" s="13">
        <v>0.0</v>
      </c>
      <c r="M337" s="13">
        <v>0.0</v>
      </c>
      <c r="N337" s="13">
        <v>0.0</v>
      </c>
      <c r="O337" s="13">
        <v>0.0</v>
      </c>
      <c r="P337" s="13">
        <v>40.0</v>
      </c>
      <c r="Q337" s="13">
        <v>27.0</v>
      </c>
      <c r="R337" s="13">
        <v>0.68</v>
      </c>
      <c r="S337" s="13">
        <v>292.0</v>
      </c>
      <c r="T337" s="13">
        <v>2.0</v>
      </c>
      <c r="U337" s="13">
        <v>10.8</v>
      </c>
      <c r="V337" s="13">
        <v>0.0</v>
      </c>
      <c r="W337" s="16">
        <f>M337/SUMIF(Wolf2021FFProjections!$A$2:$A$353,$A337,Wolf2021FFProjections!$M$2:$M$353)</f>
        <v>0</v>
      </c>
      <c r="X337" s="16">
        <f>$N337/SUMIF(Wolf2021FFProjections!$A$2:$A$353,$A337,Wolf2021FFProjections!$N$2:$N$353)</f>
        <v>0</v>
      </c>
      <c r="Y337" s="16">
        <f>$P337/SUMIF(Wolf2021FFProjections!$A$2:$A$353,$A337,Wolf2021FFProjections!$P$2:$P$353)</f>
        <v>0.07393715342</v>
      </c>
      <c r="Z337" s="16">
        <f>$S337/SUMIF(Wolf2021FFProjections!$A$2:$A$353,$A337,Wolf2021FFProjections!$S$2:$S$353)</f>
        <v>0.07596253902</v>
      </c>
    </row>
    <row r="338" ht="14.25" customHeight="1">
      <c r="A338" s="13" t="s">
        <v>118</v>
      </c>
      <c r="B338" s="13" t="s">
        <v>419</v>
      </c>
      <c r="C338" s="13" t="s">
        <v>31</v>
      </c>
      <c r="D338" s="13">
        <v>62.1</v>
      </c>
      <c r="E338" s="13">
        <v>62.1</v>
      </c>
      <c r="F338" s="13">
        <v>47.6</v>
      </c>
      <c r="G338" s="13">
        <v>33.1</v>
      </c>
      <c r="H338" s="13">
        <v>0.0</v>
      </c>
      <c r="I338" s="13">
        <v>0.0</v>
      </c>
      <c r="J338" s="13">
        <v>0.0</v>
      </c>
      <c r="K338" s="13">
        <v>0.0</v>
      </c>
      <c r="L338" s="13">
        <v>0.0</v>
      </c>
      <c r="M338" s="13">
        <v>0.0</v>
      </c>
      <c r="N338" s="13">
        <v>0.0</v>
      </c>
      <c r="O338" s="13">
        <v>0.0</v>
      </c>
      <c r="P338" s="13">
        <v>46.0</v>
      </c>
      <c r="Q338" s="13">
        <v>29.0</v>
      </c>
      <c r="R338" s="13">
        <v>0.63</v>
      </c>
      <c r="S338" s="13">
        <v>331.0</v>
      </c>
      <c r="T338" s="13">
        <v>0.0</v>
      </c>
      <c r="U338" s="13">
        <v>11.4</v>
      </c>
      <c r="V338" s="13">
        <v>0.0</v>
      </c>
      <c r="W338" s="16">
        <f>M338/SUMIF(Wolf2021FFProjections!$A$2:$A$353,$A338,Wolf2021FFProjections!$M$2:$M$353)</f>
        <v>0</v>
      </c>
      <c r="X338" s="16">
        <f>$N338/SUMIF(Wolf2021FFProjections!$A$2:$A$353,$A338,Wolf2021FFProjections!$N$2:$N$353)</f>
        <v>0</v>
      </c>
      <c r="Y338" s="16">
        <f>$P338/SUMIF(Wolf2021FFProjections!$A$2:$A$353,$A338,Wolf2021FFProjections!$P$2:$P$353)</f>
        <v>0.08502772643</v>
      </c>
      <c r="Z338" s="16">
        <f>$S338/SUMIF(Wolf2021FFProjections!$A$2:$A$353,$A338,Wolf2021FFProjections!$S$2:$S$353)</f>
        <v>0.0861082206</v>
      </c>
    </row>
    <row r="339" ht="14.25" customHeight="1">
      <c r="A339" s="13" t="s">
        <v>118</v>
      </c>
      <c r="B339" s="13" t="s">
        <v>126</v>
      </c>
      <c r="C339" s="13" t="s">
        <v>10</v>
      </c>
      <c r="D339" s="13">
        <v>226.0</v>
      </c>
      <c r="E339" s="13">
        <v>226.0</v>
      </c>
      <c r="F339" s="13">
        <v>186.0</v>
      </c>
      <c r="G339" s="13">
        <v>146.0</v>
      </c>
      <c r="H339" s="13">
        <v>0.0</v>
      </c>
      <c r="I339" s="13">
        <v>0.0</v>
      </c>
      <c r="J339" s="13">
        <v>0.0</v>
      </c>
      <c r="K339" s="13">
        <v>0.0</v>
      </c>
      <c r="L339" s="13">
        <v>0.0</v>
      </c>
      <c r="M339" s="13">
        <v>4.0</v>
      </c>
      <c r="N339" s="13">
        <v>20.0</v>
      </c>
      <c r="O339" s="13">
        <v>0.0</v>
      </c>
      <c r="P339" s="13">
        <v>127.0</v>
      </c>
      <c r="Q339" s="13">
        <v>80.0</v>
      </c>
      <c r="R339" s="13">
        <v>0.63</v>
      </c>
      <c r="S339" s="13">
        <v>960.0</v>
      </c>
      <c r="T339" s="13">
        <v>8.0</v>
      </c>
      <c r="U339" s="13">
        <v>12.0</v>
      </c>
      <c r="V339" s="13">
        <v>5.0</v>
      </c>
      <c r="W339" s="16">
        <f>M339/SUMIF(Wolf2021FFProjections!$A$2:$A$353,$A339,Wolf2021FFProjections!$M$2:$M$353)</f>
        <v>0.009685230024</v>
      </c>
      <c r="X339" s="16">
        <f>$N339/SUMIF(Wolf2021FFProjections!$A$2:$A$353,$A339,Wolf2021FFProjections!$N$2:$N$353)</f>
        <v>0.01134429949</v>
      </c>
      <c r="Y339" s="16">
        <f>$P339/SUMIF(Wolf2021FFProjections!$A$2:$A$353,$A339,Wolf2021FFProjections!$P$2:$P$353)</f>
        <v>0.2347504621</v>
      </c>
      <c r="Z339" s="16">
        <f>$S339/SUMIF(Wolf2021FFProjections!$A$2:$A$353,$A339,Wolf2021FFProjections!$S$2:$S$353)</f>
        <v>0.2497398543</v>
      </c>
    </row>
    <row r="340" ht="14.25" customHeight="1">
      <c r="A340" s="13" t="s">
        <v>118</v>
      </c>
      <c r="B340" s="13" t="s">
        <v>420</v>
      </c>
      <c r="C340" s="13" t="s">
        <v>10</v>
      </c>
      <c r="D340" s="13">
        <v>164.8</v>
      </c>
      <c r="E340" s="13">
        <v>164.8</v>
      </c>
      <c r="F340" s="13">
        <v>133.3</v>
      </c>
      <c r="G340" s="13">
        <v>101.8</v>
      </c>
      <c r="H340" s="13">
        <v>0.0</v>
      </c>
      <c r="I340" s="13">
        <v>0.0</v>
      </c>
      <c r="J340" s="13">
        <v>0.0</v>
      </c>
      <c r="K340" s="13">
        <v>0.0</v>
      </c>
      <c r="L340" s="13">
        <v>0.0</v>
      </c>
      <c r="M340" s="13">
        <v>0.0</v>
      </c>
      <c r="N340" s="13">
        <v>0.0</v>
      </c>
      <c r="O340" s="13">
        <v>0.0</v>
      </c>
      <c r="P340" s="13">
        <v>98.0</v>
      </c>
      <c r="Q340" s="13">
        <v>63.0</v>
      </c>
      <c r="R340" s="13">
        <v>0.64</v>
      </c>
      <c r="S340" s="13">
        <v>718.0</v>
      </c>
      <c r="T340" s="13">
        <v>5.0</v>
      </c>
      <c r="U340" s="13">
        <v>11.4</v>
      </c>
      <c r="V340" s="13">
        <v>0.0</v>
      </c>
      <c r="W340" s="16">
        <f>M340/SUMIF(Wolf2021FFProjections!$A$2:$A$353,$A340,Wolf2021FFProjections!$M$2:$M$353)</f>
        <v>0</v>
      </c>
      <c r="X340" s="16">
        <f>$N340/SUMIF(Wolf2021FFProjections!$A$2:$A$353,$A340,Wolf2021FFProjections!$N$2:$N$353)</f>
        <v>0</v>
      </c>
      <c r="Y340" s="16">
        <f>$P340/SUMIF(Wolf2021FFProjections!$A$2:$A$353,$A340,Wolf2021FFProjections!$P$2:$P$353)</f>
        <v>0.1811460259</v>
      </c>
      <c r="Z340" s="16">
        <f>$S340/SUMIF(Wolf2021FFProjections!$A$2:$A$353,$A340,Wolf2021FFProjections!$S$2:$S$353)</f>
        <v>0.1867845994</v>
      </c>
    </row>
    <row r="341" ht="14.25" customHeight="1">
      <c r="A341" s="13" t="s">
        <v>118</v>
      </c>
      <c r="B341" s="13" t="s">
        <v>421</v>
      </c>
      <c r="C341" s="13" t="s">
        <v>10</v>
      </c>
      <c r="D341" s="13">
        <v>146.4</v>
      </c>
      <c r="E341" s="13">
        <v>146.4</v>
      </c>
      <c r="F341" s="13">
        <v>119.9</v>
      </c>
      <c r="G341" s="13">
        <v>93.4</v>
      </c>
      <c r="H341" s="13">
        <v>0.0</v>
      </c>
      <c r="I341" s="13">
        <v>0.0</v>
      </c>
      <c r="J341" s="13">
        <v>0.0</v>
      </c>
      <c r="K341" s="13">
        <v>0.0</v>
      </c>
      <c r="L341" s="13">
        <v>0.0</v>
      </c>
      <c r="M341" s="13">
        <v>0.0</v>
      </c>
      <c r="N341" s="13">
        <v>0.0</v>
      </c>
      <c r="O341" s="13">
        <v>0.0</v>
      </c>
      <c r="P341" s="13">
        <v>86.0</v>
      </c>
      <c r="Q341" s="13">
        <v>53.0</v>
      </c>
      <c r="R341" s="13">
        <v>0.62</v>
      </c>
      <c r="S341" s="13">
        <v>694.0</v>
      </c>
      <c r="T341" s="13">
        <v>4.0</v>
      </c>
      <c r="U341" s="13">
        <v>13.1</v>
      </c>
      <c r="V341" s="13">
        <v>0.0</v>
      </c>
      <c r="W341" s="16">
        <f>M341/SUMIF(Wolf2021FFProjections!$A$2:$A$353,$A341,Wolf2021FFProjections!$M$2:$M$353)</f>
        <v>0</v>
      </c>
      <c r="X341" s="16">
        <f>$N341/SUMIF(Wolf2021FFProjections!$A$2:$A$353,$A341,Wolf2021FFProjections!$N$2:$N$353)</f>
        <v>0</v>
      </c>
      <c r="Y341" s="16">
        <f>$P341/SUMIF(Wolf2021FFProjections!$A$2:$A$353,$A341,Wolf2021FFProjections!$P$2:$P$353)</f>
        <v>0.1589648799</v>
      </c>
      <c r="Z341" s="16">
        <f>$S341/SUMIF(Wolf2021FFProjections!$A$2:$A$353,$A341,Wolf2021FFProjections!$S$2:$S$353)</f>
        <v>0.180541103</v>
      </c>
    </row>
    <row r="342" ht="14.25" customHeight="1">
      <c r="A342" s="13" t="s">
        <v>118</v>
      </c>
      <c r="B342" s="13" t="s">
        <v>422</v>
      </c>
      <c r="C342" s="13" t="s">
        <v>10</v>
      </c>
      <c r="D342" s="13">
        <v>75.9</v>
      </c>
      <c r="E342" s="13">
        <v>75.9</v>
      </c>
      <c r="F342" s="13">
        <v>58.4</v>
      </c>
      <c r="G342" s="13">
        <v>40.9</v>
      </c>
      <c r="H342" s="13">
        <v>0.0</v>
      </c>
      <c r="I342" s="13">
        <v>0.0</v>
      </c>
      <c r="J342" s="13">
        <v>0.0</v>
      </c>
      <c r="K342" s="13">
        <v>0.0</v>
      </c>
      <c r="L342" s="13">
        <v>0.0</v>
      </c>
      <c r="M342" s="13">
        <v>4.0</v>
      </c>
      <c r="N342" s="13">
        <v>23.0</v>
      </c>
      <c r="O342" s="13">
        <v>0.0</v>
      </c>
      <c r="P342" s="13">
        <v>46.0</v>
      </c>
      <c r="Q342" s="13">
        <v>35.0</v>
      </c>
      <c r="R342" s="13">
        <v>0.76</v>
      </c>
      <c r="S342" s="13">
        <v>326.0</v>
      </c>
      <c r="T342" s="13">
        <v>1.0</v>
      </c>
      <c r="U342" s="13">
        <v>9.3</v>
      </c>
      <c r="V342" s="13">
        <v>5.8</v>
      </c>
      <c r="W342" s="16">
        <f>M342/SUMIF(Wolf2021FFProjections!$A$2:$A$353,$A342,Wolf2021FFProjections!$M$2:$M$353)</f>
        <v>0.009685230024</v>
      </c>
      <c r="X342" s="16">
        <f>$N342/SUMIF(Wolf2021FFProjections!$A$2:$A$353,$A342,Wolf2021FFProjections!$N$2:$N$353)</f>
        <v>0.01304594441</v>
      </c>
      <c r="Y342" s="16">
        <f>$P342/SUMIF(Wolf2021FFProjections!$A$2:$A$353,$A342,Wolf2021FFProjections!$P$2:$P$353)</f>
        <v>0.08502772643</v>
      </c>
      <c r="Z342" s="16">
        <f>$S342/SUMIF(Wolf2021FFProjections!$A$2:$A$353,$A342,Wolf2021FFProjections!$S$2:$S$353)</f>
        <v>0.0848074922</v>
      </c>
    </row>
    <row r="343" ht="14.25" customHeight="1">
      <c r="A343" s="13" t="s">
        <v>86</v>
      </c>
      <c r="B343" s="13" t="s">
        <v>423</v>
      </c>
      <c r="C343" s="13" t="s">
        <v>28</v>
      </c>
      <c r="D343" s="13">
        <v>300.2</v>
      </c>
      <c r="E343" s="13">
        <v>360.2</v>
      </c>
      <c r="F343" s="13">
        <v>300.2</v>
      </c>
      <c r="G343" s="13">
        <v>300.2</v>
      </c>
      <c r="H343" s="13">
        <v>550.0</v>
      </c>
      <c r="I343" s="13">
        <v>359.0</v>
      </c>
      <c r="J343" s="13">
        <v>3862.0</v>
      </c>
      <c r="K343" s="13">
        <v>30.0</v>
      </c>
      <c r="L343" s="13">
        <v>14.0</v>
      </c>
      <c r="M343" s="13">
        <v>26.0</v>
      </c>
      <c r="N343" s="13">
        <v>91.0</v>
      </c>
      <c r="O343" s="13">
        <v>1.0</v>
      </c>
      <c r="P343" s="13">
        <v>0.0</v>
      </c>
      <c r="Q343" s="13">
        <v>0.0</v>
      </c>
      <c r="R343" s="13">
        <v>0.0</v>
      </c>
      <c r="S343" s="13">
        <v>0.0</v>
      </c>
      <c r="T343" s="13">
        <v>0.0</v>
      </c>
      <c r="U343" s="13">
        <v>0.0</v>
      </c>
      <c r="V343" s="13">
        <v>3.5</v>
      </c>
      <c r="W343" s="16">
        <f>M343/SUMIF(Wolf2021FFProjections!$A$2:$A$353,$A343,Wolf2021FFProjections!$M$2:$M$353)</f>
        <v>0.06683804627</v>
      </c>
      <c r="X343" s="16">
        <f>$N343/SUMIF(Wolf2021FFProjections!$A$2:$A$353,$A343,Wolf2021FFProjections!$N$2:$N$353)</f>
        <v>0.05691056911</v>
      </c>
      <c r="Y343" s="16">
        <f>$P343/SUMIF(Wolf2021FFProjections!$A$2:$A$353,$A343,Wolf2021FFProjections!$P$2:$P$353)</f>
        <v>0</v>
      </c>
      <c r="Z343" s="16">
        <f>$S343/SUMIF(Wolf2021FFProjections!$A$2:$A$353,$A343,Wolf2021FFProjections!$S$2:$S$353)</f>
        <v>0</v>
      </c>
    </row>
    <row r="344" ht="14.25" customHeight="1">
      <c r="A344" s="13" t="s">
        <v>86</v>
      </c>
      <c r="B344" s="13" t="s">
        <v>424</v>
      </c>
      <c r="C344" s="13" t="s">
        <v>28</v>
      </c>
      <c r="D344" s="13">
        <v>0.0</v>
      </c>
      <c r="E344" s="13">
        <v>0.0</v>
      </c>
      <c r="F344" s="13">
        <v>0.0</v>
      </c>
      <c r="G344" s="13">
        <v>0.0</v>
      </c>
      <c r="H344" s="13">
        <v>0.0</v>
      </c>
      <c r="I344" s="13">
        <v>0.0</v>
      </c>
      <c r="J344" s="13">
        <v>0.0</v>
      </c>
      <c r="K344" s="13">
        <v>0.0</v>
      </c>
      <c r="L344" s="13">
        <v>0.0</v>
      </c>
      <c r="M344" s="13">
        <v>0.0</v>
      </c>
      <c r="N344" s="13">
        <v>0.0</v>
      </c>
      <c r="O344" s="13">
        <v>0.0</v>
      </c>
      <c r="P344" s="13">
        <v>0.0</v>
      </c>
      <c r="Q344" s="13">
        <v>0.0</v>
      </c>
      <c r="R344" s="13">
        <v>0.0</v>
      </c>
      <c r="S344" s="13">
        <v>0.0</v>
      </c>
      <c r="T344" s="13">
        <v>0.0</v>
      </c>
      <c r="U344" s="13">
        <v>0.0</v>
      </c>
      <c r="V344" s="13">
        <v>0.0</v>
      </c>
      <c r="W344" s="16">
        <f>M344/SUMIF(Wolf2021FFProjections!$A$2:$A$353,$A344,Wolf2021FFProjections!$M$2:$M$353)</f>
        <v>0</v>
      </c>
      <c r="X344" s="16">
        <f>$N344/SUMIF(Wolf2021FFProjections!$A$2:$A$353,$A344,Wolf2021FFProjections!$N$2:$N$353)</f>
        <v>0</v>
      </c>
      <c r="Y344" s="16">
        <f>$P344/SUMIF(Wolf2021FFProjections!$A$2:$A$353,$A344,Wolf2021FFProjections!$P$2:$P$353)</f>
        <v>0</v>
      </c>
      <c r="Z344" s="16">
        <f>$S344/SUMIF(Wolf2021FFProjections!$A$2:$A$353,$A344,Wolf2021FFProjections!$S$2:$S$353)</f>
        <v>0</v>
      </c>
    </row>
    <row r="345" ht="14.25" customHeight="1">
      <c r="A345" s="13" t="s">
        <v>86</v>
      </c>
      <c r="B345" s="13" t="s">
        <v>85</v>
      </c>
      <c r="C345" s="13" t="s">
        <v>13</v>
      </c>
      <c r="D345" s="13">
        <v>214.8</v>
      </c>
      <c r="E345" s="13">
        <v>214.8</v>
      </c>
      <c r="F345" s="13">
        <v>198.3</v>
      </c>
      <c r="G345" s="13">
        <v>181.8</v>
      </c>
      <c r="H345" s="13">
        <v>0.0</v>
      </c>
      <c r="I345" s="13">
        <v>0.0</v>
      </c>
      <c r="J345" s="13">
        <v>0.0</v>
      </c>
      <c r="K345" s="13">
        <v>0.0</v>
      </c>
      <c r="L345" s="13">
        <v>0.0</v>
      </c>
      <c r="M345" s="13">
        <v>235.0</v>
      </c>
      <c r="N345" s="13">
        <v>1034.0</v>
      </c>
      <c r="O345" s="13">
        <v>8.0</v>
      </c>
      <c r="P345" s="13">
        <v>44.0</v>
      </c>
      <c r="Q345" s="13">
        <v>33.0</v>
      </c>
      <c r="R345" s="13">
        <v>0.75</v>
      </c>
      <c r="S345" s="13">
        <v>244.0</v>
      </c>
      <c r="T345" s="13">
        <v>1.0</v>
      </c>
      <c r="U345" s="13">
        <v>7.4</v>
      </c>
      <c r="V345" s="13">
        <v>4.4</v>
      </c>
      <c r="W345" s="16">
        <f>M345/SUMIF(Wolf2021FFProjections!$A$2:$A$353,$A345,Wolf2021FFProjections!$M$2:$M$353)</f>
        <v>0.6041131105</v>
      </c>
      <c r="X345" s="16">
        <f>$N345/SUMIF(Wolf2021FFProjections!$A$2:$A$353,$A345,Wolf2021FFProjections!$N$2:$N$353)</f>
        <v>0.6466541588</v>
      </c>
      <c r="Y345" s="16">
        <f>$P345/SUMIF(Wolf2021FFProjections!$A$2:$A$353,$A345,Wolf2021FFProjections!$P$2:$P$353)</f>
        <v>0.08576998051</v>
      </c>
      <c r="Z345" s="16">
        <f>$S345/SUMIF(Wolf2021FFProjections!$A$2:$A$353,$A345,Wolf2021FFProjections!$S$2:$S$353)</f>
        <v>0.06817546801</v>
      </c>
    </row>
    <row r="346" ht="14.25" customHeight="1">
      <c r="A346" s="13" t="s">
        <v>86</v>
      </c>
      <c r="B346" s="13" t="s">
        <v>170</v>
      </c>
      <c r="C346" s="13" t="s">
        <v>13</v>
      </c>
      <c r="D346" s="13">
        <v>135.2</v>
      </c>
      <c r="E346" s="13">
        <v>135.2</v>
      </c>
      <c r="F346" s="13">
        <v>118.2</v>
      </c>
      <c r="G346" s="13">
        <v>101.2</v>
      </c>
      <c r="H346" s="13">
        <v>0.0</v>
      </c>
      <c r="I346" s="13">
        <v>0.0</v>
      </c>
      <c r="J346" s="13">
        <v>0.0</v>
      </c>
      <c r="K346" s="13">
        <v>0.0</v>
      </c>
      <c r="L346" s="13">
        <v>0.0</v>
      </c>
      <c r="M346" s="13">
        <v>128.0</v>
      </c>
      <c r="N346" s="13">
        <v>474.0</v>
      </c>
      <c r="O346" s="13">
        <v>4.0</v>
      </c>
      <c r="P346" s="13">
        <v>44.0</v>
      </c>
      <c r="Q346" s="13">
        <v>34.0</v>
      </c>
      <c r="R346" s="13">
        <v>0.77</v>
      </c>
      <c r="S346" s="13">
        <v>238.0</v>
      </c>
      <c r="T346" s="13">
        <v>1.0</v>
      </c>
      <c r="U346" s="13">
        <v>7.0</v>
      </c>
      <c r="V346" s="13">
        <v>3.7</v>
      </c>
      <c r="W346" s="16">
        <f>M346/SUMIF(Wolf2021FFProjections!$A$2:$A$353,$A346,Wolf2021FFProjections!$M$2:$M$353)</f>
        <v>0.3290488432</v>
      </c>
      <c r="X346" s="16">
        <f>$N346/SUMIF(Wolf2021FFProjections!$A$2:$A$353,$A346,Wolf2021FFProjections!$N$2:$N$353)</f>
        <v>0.296435272</v>
      </c>
      <c r="Y346" s="16">
        <f>$P346/SUMIF(Wolf2021FFProjections!$A$2:$A$353,$A346,Wolf2021FFProjections!$P$2:$P$353)</f>
        <v>0.08576998051</v>
      </c>
      <c r="Z346" s="16">
        <f>$S346/SUMIF(Wolf2021FFProjections!$A$2:$A$353,$A346,Wolf2021FFProjections!$S$2:$S$353)</f>
        <v>0.06649902207</v>
      </c>
    </row>
    <row r="347" ht="14.25" customHeight="1">
      <c r="A347" s="13" t="s">
        <v>86</v>
      </c>
      <c r="B347" s="13" t="s">
        <v>425</v>
      </c>
      <c r="C347" s="13" t="s">
        <v>13</v>
      </c>
      <c r="D347" s="13">
        <v>0.0</v>
      </c>
      <c r="E347" s="13">
        <v>0.0</v>
      </c>
      <c r="F347" s="13">
        <v>0.0</v>
      </c>
      <c r="G347" s="13">
        <v>0.0</v>
      </c>
      <c r="H347" s="13">
        <v>0.0</v>
      </c>
      <c r="I347" s="13">
        <v>0.0</v>
      </c>
      <c r="J347" s="13">
        <v>0.0</v>
      </c>
      <c r="K347" s="13">
        <v>0.0</v>
      </c>
      <c r="L347" s="13">
        <v>0.0</v>
      </c>
      <c r="M347" s="13">
        <v>0.0</v>
      </c>
      <c r="N347" s="13">
        <v>0.0</v>
      </c>
      <c r="O347" s="13">
        <v>0.0</v>
      </c>
      <c r="P347" s="13">
        <v>0.0</v>
      </c>
      <c r="Q347" s="13">
        <v>0.0</v>
      </c>
      <c r="R347" s="13">
        <v>0.78</v>
      </c>
      <c r="S347" s="13">
        <v>0.0</v>
      </c>
      <c r="T347" s="13">
        <v>0.0</v>
      </c>
      <c r="U347" s="13">
        <v>7.4</v>
      </c>
      <c r="V347" s="13">
        <v>3.5</v>
      </c>
      <c r="W347" s="16">
        <f>M347/SUMIF(Wolf2021FFProjections!$A$2:$A$353,$A347,Wolf2021FFProjections!$M$2:$M$353)</f>
        <v>0</v>
      </c>
      <c r="X347" s="16">
        <f>$N347/SUMIF(Wolf2021FFProjections!$A$2:$A$353,$A347,Wolf2021FFProjections!$N$2:$N$353)</f>
        <v>0</v>
      </c>
      <c r="Y347" s="16">
        <f>$P347/SUMIF(Wolf2021FFProjections!$A$2:$A$353,$A347,Wolf2021FFProjections!$P$2:$P$353)</f>
        <v>0</v>
      </c>
      <c r="Z347" s="16">
        <f>$S347/SUMIF(Wolf2021FFProjections!$A$2:$A$353,$A347,Wolf2021FFProjections!$S$2:$S$353)</f>
        <v>0</v>
      </c>
    </row>
    <row r="348" ht="14.25" customHeight="1">
      <c r="A348" s="13" t="s">
        <v>86</v>
      </c>
      <c r="B348" s="13" t="s">
        <v>426</v>
      </c>
      <c r="C348" s="13" t="s">
        <v>31</v>
      </c>
      <c r="D348" s="13">
        <v>128.5</v>
      </c>
      <c r="E348" s="13">
        <v>128.5</v>
      </c>
      <c r="F348" s="13">
        <v>103.5</v>
      </c>
      <c r="G348" s="13">
        <v>78.5</v>
      </c>
      <c r="H348" s="13">
        <v>0.0</v>
      </c>
      <c r="I348" s="13">
        <v>0.0</v>
      </c>
      <c r="J348" s="13">
        <v>0.0</v>
      </c>
      <c r="K348" s="13">
        <v>0.0</v>
      </c>
      <c r="L348" s="13">
        <v>0.0</v>
      </c>
      <c r="M348" s="13">
        <v>0.0</v>
      </c>
      <c r="N348" s="13">
        <v>0.0</v>
      </c>
      <c r="O348" s="13">
        <v>0.0</v>
      </c>
      <c r="P348" s="13">
        <v>72.0</v>
      </c>
      <c r="Q348" s="13">
        <v>50.0</v>
      </c>
      <c r="R348" s="13">
        <v>0.7</v>
      </c>
      <c r="S348" s="13">
        <v>485.0</v>
      </c>
      <c r="T348" s="13">
        <v>5.0</v>
      </c>
      <c r="U348" s="13">
        <v>9.7</v>
      </c>
      <c r="V348" s="13">
        <v>0.0</v>
      </c>
      <c r="W348" s="16">
        <f>M348/SUMIF(Wolf2021FFProjections!$A$2:$A$353,$A348,Wolf2021FFProjections!$M$2:$M$353)</f>
        <v>0</v>
      </c>
      <c r="X348" s="16">
        <f>$N348/SUMIF(Wolf2021FFProjections!$A$2:$A$353,$A348,Wolf2021FFProjections!$N$2:$N$353)</f>
        <v>0</v>
      </c>
      <c r="Y348" s="16">
        <f>$P348/SUMIF(Wolf2021FFProjections!$A$2:$A$353,$A348,Wolf2021FFProjections!$P$2:$P$353)</f>
        <v>0.1403508772</v>
      </c>
      <c r="Z348" s="16">
        <f>$S348/SUMIF(Wolf2021FFProjections!$A$2:$A$353,$A348,Wolf2021FFProjections!$S$2:$S$353)</f>
        <v>0.135512713</v>
      </c>
    </row>
    <row r="349" ht="14.25" customHeight="1">
      <c r="A349" s="13" t="s">
        <v>86</v>
      </c>
      <c r="B349" s="13" t="s">
        <v>427</v>
      </c>
      <c r="C349" s="13" t="s">
        <v>31</v>
      </c>
      <c r="D349" s="13">
        <v>42.1</v>
      </c>
      <c r="E349" s="13">
        <v>42.1</v>
      </c>
      <c r="F349" s="13">
        <v>32.6</v>
      </c>
      <c r="G349" s="13">
        <v>23.1</v>
      </c>
      <c r="H349" s="13">
        <v>0.0</v>
      </c>
      <c r="I349" s="13">
        <v>0.0</v>
      </c>
      <c r="J349" s="13">
        <v>0.0</v>
      </c>
      <c r="K349" s="13">
        <v>0.0</v>
      </c>
      <c r="L349" s="13">
        <v>0.0</v>
      </c>
      <c r="M349" s="13">
        <v>0.0</v>
      </c>
      <c r="N349" s="13">
        <v>0.0</v>
      </c>
      <c r="O349" s="13">
        <v>0.0</v>
      </c>
      <c r="P349" s="13">
        <v>28.0</v>
      </c>
      <c r="Q349" s="13">
        <v>19.0</v>
      </c>
      <c r="R349" s="13">
        <v>0.69</v>
      </c>
      <c r="S349" s="13">
        <v>171.0</v>
      </c>
      <c r="T349" s="13">
        <v>1.0</v>
      </c>
      <c r="U349" s="13">
        <v>9.0</v>
      </c>
      <c r="V349" s="13">
        <v>0.0</v>
      </c>
      <c r="W349" s="16">
        <f>M349/SUMIF(Wolf2021FFProjections!$A$2:$A$353,$A349,Wolf2021FFProjections!$M$2:$M$353)</f>
        <v>0</v>
      </c>
      <c r="X349" s="16">
        <f>$N349/SUMIF(Wolf2021FFProjections!$A$2:$A$353,$A349,Wolf2021FFProjections!$N$2:$N$353)</f>
        <v>0</v>
      </c>
      <c r="Y349" s="16">
        <f>$P349/SUMIF(Wolf2021FFProjections!$A$2:$A$353,$A349,Wolf2021FFProjections!$P$2:$P$353)</f>
        <v>0.05458089669</v>
      </c>
      <c r="Z349" s="16">
        <f>$S349/SUMIF(Wolf2021FFProjections!$A$2:$A$353,$A349,Wolf2021FFProjections!$S$2:$S$353)</f>
        <v>0.04777870914</v>
      </c>
    </row>
    <row r="350" ht="14.25" customHeight="1">
      <c r="A350" s="13" t="s">
        <v>86</v>
      </c>
      <c r="B350" s="13" t="s">
        <v>107</v>
      </c>
      <c r="C350" s="13" t="s">
        <v>10</v>
      </c>
      <c r="D350" s="13">
        <v>239.8</v>
      </c>
      <c r="E350" s="13">
        <v>239.8</v>
      </c>
      <c r="F350" s="13">
        <v>195.8</v>
      </c>
      <c r="G350" s="13">
        <v>151.8</v>
      </c>
      <c r="H350" s="13">
        <v>0.0</v>
      </c>
      <c r="I350" s="13">
        <v>0.0</v>
      </c>
      <c r="J350" s="13">
        <v>0.0</v>
      </c>
      <c r="K350" s="13">
        <v>0.0</v>
      </c>
      <c r="L350" s="13">
        <v>0.0</v>
      </c>
      <c r="M350" s="13">
        <v>0.0</v>
      </c>
      <c r="N350" s="13">
        <v>0.0</v>
      </c>
      <c r="O350" s="13">
        <v>0.0</v>
      </c>
      <c r="P350" s="13">
        <v>132.0</v>
      </c>
      <c r="Q350" s="13">
        <v>88.0</v>
      </c>
      <c r="R350" s="13">
        <v>0.67</v>
      </c>
      <c r="S350" s="13">
        <v>1038.0</v>
      </c>
      <c r="T350" s="13">
        <v>8.0</v>
      </c>
      <c r="U350" s="13">
        <v>11.8</v>
      </c>
      <c r="V350" s="13">
        <v>0.0</v>
      </c>
      <c r="W350" s="16">
        <f>M350/SUMIF(Wolf2021FFProjections!$A$2:$A$353,$A350,Wolf2021FFProjections!$M$2:$M$353)</f>
        <v>0</v>
      </c>
      <c r="X350" s="16">
        <f>$N350/SUMIF(Wolf2021FFProjections!$A$2:$A$353,$A350,Wolf2021FFProjections!$N$2:$N$353)</f>
        <v>0</v>
      </c>
      <c r="Y350" s="16">
        <f>$P350/SUMIF(Wolf2021FFProjections!$A$2:$A$353,$A350,Wolf2021FFProjections!$P$2:$P$353)</f>
        <v>0.2573099415</v>
      </c>
      <c r="Z350" s="16">
        <f>$S350/SUMIF(Wolf2021FFProjections!$A$2:$A$353,$A350,Wolf2021FFProjections!$S$2:$S$353)</f>
        <v>0.2900251467</v>
      </c>
    </row>
    <row r="351" ht="14.25" customHeight="1">
      <c r="A351" s="13" t="s">
        <v>86</v>
      </c>
      <c r="B351" s="13" t="s">
        <v>168</v>
      </c>
      <c r="C351" s="13" t="s">
        <v>10</v>
      </c>
      <c r="D351" s="13">
        <v>181.8</v>
      </c>
      <c r="E351" s="13">
        <v>181.8</v>
      </c>
      <c r="F351" s="13">
        <v>151.8</v>
      </c>
      <c r="G351" s="13">
        <v>121.8</v>
      </c>
      <c r="H351" s="13">
        <v>0.0</v>
      </c>
      <c r="I351" s="13">
        <v>0.0</v>
      </c>
      <c r="J351" s="13">
        <v>0.0</v>
      </c>
      <c r="K351" s="13">
        <v>0.0</v>
      </c>
      <c r="L351" s="13">
        <v>0.0</v>
      </c>
      <c r="M351" s="13">
        <v>0.0</v>
      </c>
      <c r="N351" s="13">
        <v>0.0</v>
      </c>
      <c r="O351" s="13">
        <v>0.0</v>
      </c>
      <c r="P351" s="13">
        <v>99.0</v>
      </c>
      <c r="Q351" s="13">
        <v>60.0</v>
      </c>
      <c r="R351" s="13">
        <v>0.61</v>
      </c>
      <c r="S351" s="13">
        <v>738.0</v>
      </c>
      <c r="T351" s="13">
        <v>8.0</v>
      </c>
      <c r="U351" s="13">
        <v>12.3</v>
      </c>
      <c r="V351" s="13">
        <v>0.0</v>
      </c>
      <c r="W351" s="16">
        <f>M351/SUMIF(Wolf2021FFProjections!$A$2:$A$353,$A351,Wolf2021FFProjections!$M$2:$M$353)</f>
        <v>0</v>
      </c>
      <c r="X351" s="16">
        <f>$N351/SUMIF(Wolf2021FFProjections!$A$2:$A$353,$A351,Wolf2021FFProjections!$N$2:$N$353)</f>
        <v>0</v>
      </c>
      <c r="Y351" s="16">
        <f>$P351/SUMIF(Wolf2021FFProjections!$A$2:$A$353,$A351,Wolf2021FFProjections!$P$2:$P$353)</f>
        <v>0.1929824561</v>
      </c>
      <c r="Z351" s="16">
        <f>$S351/SUMIF(Wolf2021FFProjections!$A$2:$A$353,$A351,Wolf2021FFProjections!$S$2:$S$353)</f>
        <v>0.20620285</v>
      </c>
    </row>
    <row r="352" ht="14.25" customHeight="1">
      <c r="A352" s="13" t="s">
        <v>86</v>
      </c>
      <c r="B352" s="13" t="s">
        <v>428</v>
      </c>
      <c r="C352" s="13" t="s">
        <v>10</v>
      </c>
      <c r="D352" s="13">
        <v>87.9</v>
      </c>
      <c r="E352" s="13">
        <v>87.9</v>
      </c>
      <c r="F352" s="13">
        <v>72.9</v>
      </c>
      <c r="G352" s="13">
        <v>57.9</v>
      </c>
      <c r="H352" s="13">
        <v>0.0</v>
      </c>
      <c r="I352" s="13">
        <v>0.0</v>
      </c>
      <c r="J352" s="13">
        <v>0.0</v>
      </c>
      <c r="K352" s="13">
        <v>0.0</v>
      </c>
      <c r="L352" s="13">
        <v>0.0</v>
      </c>
      <c r="M352" s="13">
        <v>0.0</v>
      </c>
      <c r="N352" s="13">
        <v>0.0</v>
      </c>
      <c r="O352" s="13">
        <v>0.0</v>
      </c>
      <c r="P352" s="13">
        <v>55.0</v>
      </c>
      <c r="Q352" s="13">
        <v>30.0</v>
      </c>
      <c r="R352" s="13">
        <v>0.55</v>
      </c>
      <c r="S352" s="13">
        <v>399.0</v>
      </c>
      <c r="T352" s="13">
        <v>3.0</v>
      </c>
      <c r="U352" s="13">
        <v>13.3</v>
      </c>
      <c r="V352" s="13">
        <v>0.0</v>
      </c>
      <c r="W352" s="16">
        <f>M352/SUMIF(Wolf2021FFProjections!$A$2:$A$353,$A352,Wolf2021FFProjections!$M$2:$M$353)</f>
        <v>0</v>
      </c>
      <c r="X352" s="16">
        <f>$N352/SUMIF(Wolf2021FFProjections!$A$2:$A$353,$A352,Wolf2021FFProjections!$N$2:$N$353)</f>
        <v>0</v>
      </c>
      <c r="Y352" s="16">
        <f>$P352/SUMIF(Wolf2021FFProjections!$A$2:$A$353,$A352,Wolf2021FFProjections!$P$2:$P$353)</f>
        <v>0.1072124756</v>
      </c>
      <c r="Z352" s="16">
        <f>$S352/SUMIF(Wolf2021FFProjections!$A$2:$A$353,$A352,Wolf2021FFProjections!$S$2:$S$353)</f>
        <v>0.1114836547</v>
      </c>
    </row>
    <row r="353" ht="14.25" customHeight="1">
      <c r="A353" s="13" t="s">
        <v>86</v>
      </c>
      <c r="B353" s="13" t="s">
        <v>429</v>
      </c>
      <c r="C353" s="13" t="s">
        <v>10</v>
      </c>
      <c r="D353" s="13">
        <v>57.6</v>
      </c>
      <c r="E353" s="13">
        <v>57.6</v>
      </c>
      <c r="F353" s="13">
        <v>48.1</v>
      </c>
      <c r="G353" s="13">
        <v>38.6</v>
      </c>
      <c r="H353" s="13">
        <v>0.0</v>
      </c>
      <c r="I353" s="13">
        <v>0.0</v>
      </c>
      <c r="J353" s="13">
        <v>0.0</v>
      </c>
      <c r="K353" s="13">
        <v>0.0</v>
      </c>
      <c r="L353" s="13">
        <v>0.0</v>
      </c>
      <c r="M353" s="13">
        <v>0.0</v>
      </c>
      <c r="N353" s="13">
        <v>0.0</v>
      </c>
      <c r="O353" s="13">
        <v>0.0</v>
      </c>
      <c r="P353" s="13">
        <v>39.0</v>
      </c>
      <c r="Q353" s="13">
        <v>19.0</v>
      </c>
      <c r="R353" s="13">
        <v>0.49</v>
      </c>
      <c r="S353" s="13">
        <v>266.0</v>
      </c>
      <c r="T353" s="13">
        <v>2.0</v>
      </c>
      <c r="U353" s="13">
        <v>14.0</v>
      </c>
      <c r="V353" s="13">
        <v>0.0</v>
      </c>
      <c r="W353" s="16">
        <f>M353/SUMIF(Wolf2021FFProjections!$A$2:$A$353,$A353,Wolf2021FFProjections!$M$2:$M$353)</f>
        <v>0</v>
      </c>
      <c r="X353" s="16">
        <f>$N353/SUMIF(Wolf2021FFProjections!$A$2:$A$353,$A353,Wolf2021FFProjections!$N$2:$N$353)</f>
        <v>0</v>
      </c>
      <c r="Y353" s="16">
        <f>$P353/SUMIF(Wolf2021FFProjections!$A$2:$A$353,$A353,Wolf2021FFProjections!$P$2:$P$353)</f>
        <v>0.07602339181</v>
      </c>
      <c r="Z353" s="16">
        <f>$S353/SUMIF(Wolf2021FFProjections!$A$2:$A$353,$A353,Wolf2021FFProjections!$S$2:$S$353)</f>
        <v>0.07432243643</v>
      </c>
    </row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conditionalFormatting sqref="W2:W353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X2:X353">
    <cfRule type="colorScale" priority="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Y2:Y353">
    <cfRule type="colorScale" priority="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Z2:Z353">
    <cfRule type="colorScale" priority="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8.71"/>
    <col customWidth="1" min="2" max="2" width="12.86"/>
    <col customWidth="1" min="3" max="3" width="8.57"/>
    <col customWidth="1" min="4" max="4" width="12.29"/>
    <col customWidth="1" min="5" max="5" width="10.71"/>
    <col customWidth="1" min="6" max="6" width="13.43"/>
    <col customWidth="1" min="7" max="7" width="8.71"/>
    <col customWidth="1" min="8" max="8" width="12.71"/>
    <col customWidth="1" min="9" max="9" width="11.14"/>
    <col customWidth="1" min="10" max="10" width="10.0"/>
    <col customWidth="1" min="11" max="12" width="10.29"/>
    <col customWidth="1" min="13" max="13" width="9.57"/>
    <col customWidth="1" min="14" max="26" width="8.71"/>
  </cols>
  <sheetData>
    <row r="1" ht="14.25" customHeight="1">
      <c r="A1" s="17" t="s">
        <v>3</v>
      </c>
      <c r="B1" s="18" t="s">
        <v>430</v>
      </c>
      <c r="C1" s="18" t="s">
        <v>431</v>
      </c>
      <c r="D1" s="18" t="s">
        <v>432</v>
      </c>
      <c r="E1" s="18" t="s">
        <v>433</v>
      </c>
      <c r="F1" s="18" t="s">
        <v>434</v>
      </c>
      <c r="G1" s="18" t="s">
        <v>435</v>
      </c>
      <c r="H1" s="18" t="s">
        <v>436</v>
      </c>
      <c r="I1" s="18" t="s">
        <v>437</v>
      </c>
      <c r="J1" s="18" t="s">
        <v>438</v>
      </c>
      <c r="K1" s="18" t="s">
        <v>439</v>
      </c>
      <c r="L1" s="18" t="s">
        <v>440</v>
      </c>
      <c r="M1" s="18" t="s">
        <v>441</v>
      </c>
    </row>
    <row r="2" ht="14.25" customHeight="1">
      <c r="A2" s="17" t="s">
        <v>51</v>
      </c>
      <c r="B2" s="19">
        <f>SUMIF(Wolf2021FFProjections!$A$2:$A$353,'Team Stats'!$A2,Wolf2021FFProjections!$H$2:$H$353)/17</f>
        <v>36.47058824</v>
      </c>
      <c r="C2" s="19">
        <f t="shared" ref="C2:C33" si="1">D2/B2</f>
        <v>7.451612903</v>
      </c>
      <c r="D2" s="19">
        <f>SUMIF(Wolf2021FFProjections!$A$2:$A$353,'Team Stats'!$A2,Wolf2021FFProjections!$J$2:$J$353)/17</f>
        <v>271.7647059</v>
      </c>
      <c r="E2" s="19">
        <f>SUMIF(Wolf2021FFProjections!$A$2:$A$353,'Team Stats'!$A2,Wolf2021FFProjections!$K$2:$K$353)/17</f>
        <v>2.117647059</v>
      </c>
      <c r="F2" s="19">
        <f>SUMIF(Wolf2021FFProjections!$A$2:$A$353,'Team Stats'!$A2,Wolf2021FFProjections!$M$2:$M$353)/17</f>
        <v>28.58823529</v>
      </c>
      <c r="G2" s="19">
        <f t="shared" ref="G2:G33" si="2">H2/F2</f>
        <v>4.28600823</v>
      </c>
      <c r="H2" s="19">
        <f>SUMIF(Wolf2021FFProjections!$A$2:$A$353,'Team Stats'!$A2,Wolf2021FFProjections!$N$2:$N$353)/17</f>
        <v>122.5294118</v>
      </c>
      <c r="I2" s="19">
        <f>SUMIF(Wolf2021FFProjections!$A$2:$A$353,'Team Stats'!$A2,Wolf2021FFProjections!$O$2:$O$353)/17</f>
        <v>1.294117647</v>
      </c>
      <c r="J2" s="19">
        <f t="shared" ref="J2:J33" si="3">B2+F2</f>
        <v>65.05882353</v>
      </c>
      <c r="K2" s="19">
        <f t="shared" ref="K2:K33" si="4">L2/J2</f>
        <v>6.060578662</v>
      </c>
      <c r="L2" s="19">
        <f t="shared" ref="L2:L33" si="5">D2+H2</f>
        <v>394.2941176</v>
      </c>
      <c r="M2" s="19">
        <f t="shared" ref="M2:M33" si="6">(E2+I2)</f>
        <v>3.411764706</v>
      </c>
    </row>
    <row r="3" ht="14.25" customHeight="1">
      <c r="A3" s="17" t="s">
        <v>49</v>
      </c>
      <c r="B3" s="19">
        <f>SUMIF(Wolf2021FFProjections!$A$2:$A$353,'Team Stats'!$A3,Wolf2021FFProjections!$H$2:$H$353)/17</f>
        <v>30.58823529</v>
      </c>
      <c r="C3" s="19">
        <f t="shared" si="1"/>
        <v>7.540384615</v>
      </c>
      <c r="D3" s="19">
        <f>SUMIF(Wolf2021FFProjections!$A$2:$A$353,'Team Stats'!$A3,Wolf2021FFProjections!$J$2:$J$353)/17</f>
        <v>230.6470588</v>
      </c>
      <c r="E3" s="19">
        <f>SUMIF(Wolf2021FFProjections!$A$2:$A$353,'Team Stats'!$A3,Wolf2021FFProjections!$K$2:$K$353)/17</f>
        <v>1.647058824</v>
      </c>
      <c r="F3" s="19">
        <f>SUMIF(Wolf2021FFProjections!$A$2:$A$353,'Team Stats'!$A3,Wolf2021FFProjections!$M$2:$M$353)/17</f>
        <v>25.82352941</v>
      </c>
      <c r="G3" s="19">
        <f t="shared" si="2"/>
        <v>4.403189066</v>
      </c>
      <c r="H3" s="19">
        <f>SUMIF(Wolf2021FFProjections!$A$2:$A$353,'Team Stats'!$A3,Wolf2021FFProjections!$N$2:$N$353)/17</f>
        <v>113.7058824</v>
      </c>
      <c r="I3" s="19">
        <f>SUMIF(Wolf2021FFProjections!$A$2:$A$353,'Team Stats'!$A3,Wolf2021FFProjections!$O$2:$O$353)/17</f>
        <v>1.235294118</v>
      </c>
      <c r="J3" s="19">
        <f t="shared" si="3"/>
        <v>56.41176471</v>
      </c>
      <c r="K3" s="19">
        <f t="shared" si="4"/>
        <v>6.104275287</v>
      </c>
      <c r="L3" s="19">
        <f t="shared" si="5"/>
        <v>344.3529412</v>
      </c>
      <c r="M3" s="19">
        <f t="shared" si="6"/>
        <v>2.882352941</v>
      </c>
    </row>
    <row r="4" ht="14.25" customHeight="1">
      <c r="A4" s="17" t="s">
        <v>47</v>
      </c>
      <c r="B4" s="19">
        <f>SUMIF(Wolf2021FFProjections!$A$2:$A$353,'Team Stats'!$A4,Wolf2021FFProjections!$H$2:$H$353)/17</f>
        <v>28.47058824</v>
      </c>
      <c r="C4" s="19">
        <f t="shared" si="1"/>
        <v>7.301652893</v>
      </c>
      <c r="D4" s="19">
        <f>SUMIF(Wolf2021FFProjections!$A$2:$A$353,'Team Stats'!$A4,Wolf2021FFProjections!$J$2:$J$353)/17</f>
        <v>207.8823529</v>
      </c>
      <c r="E4" s="19">
        <f>SUMIF(Wolf2021FFProjections!$A$2:$A$353,'Team Stats'!$A4,Wolf2021FFProjections!$K$2:$K$353)/17</f>
        <v>1.823529412</v>
      </c>
      <c r="F4" s="19">
        <f>SUMIF(Wolf2021FFProjections!$A$2:$A$353,'Team Stats'!$A4,Wolf2021FFProjections!$M$2:$M$353)/17</f>
        <v>31.29411765</v>
      </c>
      <c r="G4" s="19">
        <f t="shared" si="2"/>
        <v>4.930451128</v>
      </c>
      <c r="H4" s="19">
        <f>SUMIF(Wolf2021FFProjections!$A$2:$A$353,'Team Stats'!$A4,Wolf2021FFProjections!$N$2:$N$353)/17</f>
        <v>154.2941176</v>
      </c>
      <c r="I4" s="19">
        <f>SUMIF(Wolf2021FFProjections!$A$2:$A$353,'Team Stats'!$A4,Wolf2021FFProjections!$O$2:$O$353)/17</f>
        <v>1.235294118</v>
      </c>
      <c r="J4" s="19">
        <f t="shared" si="3"/>
        <v>59.76470588</v>
      </c>
      <c r="K4" s="19">
        <f t="shared" si="4"/>
        <v>6.06003937</v>
      </c>
      <c r="L4" s="19">
        <f t="shared" si="5"/>
        <v>362.1764706</v>
      </c>
      <c r="M4" s="19">
        <f t="shared" si="6"/>
        <v>3.058823529</v>
      </c>
    </row>
    <row r="5" ht="14.25" customHeight="1">
      <c r="A5" s="17" t="s">
        <v>29</v>
      </c>
      <c r="B5" s="19">
        <f>SUMIF(Wolf2021FFProjections!$A$2:$A$353,'Team Stats'!$A5,Wolf2021FFProjections!$H$2:$H$353)/17</f>
        <v>37.64705882</v>
      </c>
      <c r="C5" s="19">
        <f t="shared" si="1"/>
        <v>7.8578125</v>
      </c>
      <c r="D5" s="19">
        <f>SUMIF(Wolf2021FFProjections!$A$2:$A$353,'Team Stats'!$A5,Wolf2021FFProjections!$J$2:$J$353)/17</f>
        <v>295.8235294</v>
      </c>
      <c r="E5" s="19">
        <f>SUMIF(Wolf2021FFProjections!$A$2:$A$353,'Team Stats'!$A5,Wolf2021FFProjections!$K$2:$K$353)/17</f>
        <v>2.470588235</v>
      </c>
      <c r="F5" s="19">
        <f>SUMIF(Wolf2021FFProjections!$A$2:$A$353,'Team Stats'!$A5,Wolf2021FFProjections!$M$2:$M$353)/17</f>
        <v>26.76470588</v>
      </c>
      <c r="G5" s="19">
        <f t="shared" si="2"/>
        <v>4.727472527</v>
      </c>
      <c r="H5" s="19">
        <f>SUMIF(Wolf2021FFProjections!$A$2:$A$353,'Team Stats'!$A5,Wolf2021FFProjections!$N$2:$N$353)/17</f>
        <v>126.5294118</v>
      </c>
      <c r="I5" s="19">
        <f>SUMIF(Wolf2021FFProjections!$A$2:$A$353,'Team Stats'!$A5,Wolf2021FFProjections!$O$2:$O$353)/17</f>
        <v>1.176470588</v>
      </c>
      <c r="J5" s="19">
        <f t="shared" si="3"/>
        <v>64.41176471</v>
      </c>
      <c r="K5" s="19">
        <f t="shared" si="4"/>
        <v>6.557077626</v>
      </c>
      <c r="L5" s="19">
        <f t="shared" si="5"/>
        <v>422.3529412</v>
      </c>
      <c r="M5" s="19">
        <f t="shared" si="6"/>
        <v>3.647058824</v>
      </c>
    </row>
    <row r="6" ht="14.25" customHeight="1">
      <c r="A6" s="17" t="s">
        <v>19</v>
      </c>
      <c r="B6" s="19">
        <f>SUMIF(Wolf2021FFProjections!$A$2:$A$353,'Team Stats'!$A6,Wolf2021FFProjections!$H$2:$H$353)/17</f>
        <v>34.35294118</v>
      </c>
      <c r="C6" s="19">
        <f t="shared" si="1"/>
        <v>7.015410959</v>
      </c>
      <c r="D6" s="19">
        <f>SUMIF(Wolf2021FFProjections!$A$2:$A$353,'Team Stats'!$A6,Wolf2021FFProjections!$J$2:$J$353)/17</f>
        <v>241</v>
      </c>
      <c r="E6" s="19">
        <f>SUMIF(Wolf2021FFProjections!$A$2:$A$353,'Team Stats'!$A6,Wolf2021FFProjections!$K$2:$K$353)/17</f>
        <v>1.588235294</v>
      </c>
      <c r="F6" s="19">
        <f>SUMIF(Wolf2021FFProjections!$A$2:$A$353,'Team Stats'!$A6,Wolf2021FFProjections!$M$2:$M$353)/17</f>
        <v>26.76470588</v>
      </c>
      <c r="G6" s="19">
        <f t="shared" si="2"/>
        <v>4.074725275</v>
      </c>
      <c r="H6" s="19">
        <f>SUMIF(Wolf2021FFProjections!$A$2:$A$353,'Team Stats'!$A6,Wolf2021FFProjections!$N$2:$N$353)/17</f>
        <v>109.0588235</v>
      </c>
      <c r="I6" s="19">
        <f>SUMIF(Wolf2021FFProjections!$A$2:$A$353,'Team Stats'!$A6,Wolf2021FFProjections!$O$2:$O$353)/17</f>
        <v>0.8823529412</v>
      </c>
      <c r="J6" s="19">
        <f t="shared" si="3"/>
        <v>61.11764706</v>
      </c>
      <c r="K6" s="19">
        <f t="shared" si="4"/>
        <v>5.727622714</v>
      </c>
      <c r="L6" s="19">
        <f t="shared" si="5"/>
        <v>350.0588235</v>
      </c>
      <c r="M6" s="19">
        <f t="shared" si="6"/>
        <v>2.470588235</v>
      </c>
    </row>
    <row r="7" ht="14.25" customHeight="1">
      <c r="A7" s="17" t="s">
        <v>63</v>
      </c>
      <c r="B7" s="19">
        <f>SUMIF(Wolf2021FFProjections!$A$2:$A$353,'Team Stats'!$A7,Wolf2021FFProjections!$H$2:$H$353)/17</f>
        <v>30</v>
      </c>
      <c r="C7" s="19">
        <f t="shared" si="1"/>
        <v>6.809803922</v>
      </c>
      <c r="D7" s="19">
        <f>SUMIF(Wolf2021FFProjections!$A$2:$A$353,'Team Stats'!$A7,Wolf2021FFProjections!$J$2:$J$353)/17</f>
        <v>204.2941176</v>
      </c>
      <c r="E7" s="19">
        <f>SUMIF(Wolf2021FFProjections!$A$2:$A$353,'Team Stats'!$A7,Wolf2021FFProjections!$K$2:$K$353)/17</f>
        <v>1.470588235</v>
      </c>
      <c r="F7" s="19">
        <f>SUMIF(Wolf2021FFProjections!$A$2:$A$353,'Team Stats'!$A7,Wolf2021FFProjections!$M$2:$M$353)/17</f>
        <v>29.35294118</v>
      </c>
      <c r="G7" s="19">
        <f t="shared" si="2"/>
        <v>4.579158317</v>
      </c>
      <c r="H7" s="19">
        <f>SUMIF(Wolf2021FFProjections!$A$2:$A$353,'Team Stats'!$A7,Wolf2021FFProjections!$N$2:$N$353)/17</f>
        <v>134.4117647</v>
      </c>
      <c r="I7" s="19">
        <f>SUMIF(Wolf2021FFProjections!$A$2:$A$353,'Team Stats'!$A7,Wolf2021FFProjections!$O$2:$O$353)/17</f>
        <v>0.9411764706</v>
      </c>
      <c r="J7" s="19">
        <f t="shared" si="3"/>
        <v>59.35294118</v>
      </c>
      <c r="K7" s="19">
        <f t="shared" si="4"/>
        <v>5.706640238</v>
      </c>
      <c r="L7" s="19">
        <f t="shared" si="5"/>
        <v>338.7058824</v>
      </c>
      <c r="M7" s="19">
        <f t="shared" si="6"/>
        <v>2.411764706</v>
      </c>
    </row>
    <row r="8" ht="14.25" customHeight="1">
      <c r="A8" s="17" t="s">
        <v>23</v>
      </c>
      <c r="B8" s="19">
        <f>SUMIF(Wolf2021FFProjections!$A$2:$A$353,'Team Stats'!$A8,Wolf2021FFProjections!$H$2:$H$353)/17</f>
        <v>33.88235294</v>
      </c>
      <c r="C8" s="19">
        <f t="shared" si="1"/>
        <v>9.046875</v>
      </c>
      <c r="D8" s="19">
        <f>SUMIF(Wolf2021FFProjections!$A$2:$A$353,'Team Stats'!$A8,Wolf2021FFProjections!$J$2:$J$353)/17</f>
        <v>306.5294118</v>
      </c>
      <c r="E8" s="19">
        <f>SUMIF(Wolf2021FFProjections!$A$2:$A$353,'Team Stats'!$A8,Wolf2021FFProjections!$K$2:$K$353)/17</f>
        <v>2.176470588</v>
      </c>
      <c r="F8" s="19">
        <f>SUMIF(Wolf2021FFProjections!$A$2:$A$353,'Team Stats'!$A8,Wolf2021FFProjections!$M$2:$M$353)/17</f>
        <v>24.70588235</v>
      </c>
      <c r="G8" s="19">
        <f t="shared" si="2"/>
        <v>4.542857143</v>
      </c>
      <c r="H8" s="19">
        <f>SUMIF(Wolf2021FFProjections!$A$2:$A$353,'Team Stats'!$A8,Wolf2021FFProjections!$N$2:$N$353)/17</f>
        <v>112.2352941</v>
      </c>
      <c r="I8" s="19">
        <f>SUMIF(Wolf2021FFProjections!$A$2:$A$353,'Team Stats'!$A8,Wolf2021FFProjections!$O$2:$O$353)/17</f>
        <v>0.9411764706</v>
      </c>
      <c r="J8" s="19">
        <f t="shared" si="3"/>
        <v>58.58823529</v>
      </c>
      <c r="K8" s="19">
        <f t="shared" si="4"/>
        <v>7.147590361</v>
      </c>
      <c r="L8" s="19">
        <f t="shared" si="5"/>
        <v>418.7647059</v>
      </c>
      <c r="M8" s="19">
        <f t="shared" si="6"/>
        <v>3.117647059</v>
      </c>
    </row>
    <row r="9" ht="14.25" customHeight="1">
      <c r="A9" s="17" t="s">
        <v>97</v>
      </c>
      <c r="B9" s="19">
        <f>SUMIF(Wolf2021FFProjections!$A$2:$A$353,'Team Stats'!$A9,Wolf2021FFProjections!$H$2:$H$353)/17</f>
        <v>29.70588235</v>
      </c>
      <c r="C9" s="19">
        <f t="shared" si="1"/>
        <v>6.697029703</v>
      </c>
      <c r="D9" s="19">
        <f>SUMIF(Wolf2021FFProjections!$A$2:$A$353,'Team Stats'!$A9,Wolf2021FFProjections!$J$2:$J$353)/17</f>
        <v>198.9411765</v>
      </c>
      <c r="E9" s="19">
        <f>SUMIF(Wolf2021FFProjections!$A$2:$A$353,'Team Stats'!$A9,Wolf2021FFProjections!$K$2:$K$353)/17</f>
        <v>1.529411765</v>
      </c>
      <c r="F9" s="19">
        <f>SUMIF(Wolf2021FFProjections!$A$2:$A$353,'Team Stats'!$A9,Wolf2021FFProjections!$M$2:$M$353)/17</f>
        <v>30.17647059</v>
      </c>
      <c r="G9" s="19">
        <f t="shared" si="2"/>
        <v>4.834307992</v>
      </c>
      <c r="H9" s="19">
        <f>SUMIF(Wolf2021FFProjections!$A$2:$A$353,'Team Stats'!$A9,Wolf2021FFProjections!$N$2:$N$353)/17</f>
        <v>145.8823529</v>
      </c>
      <c r="I9" s="19">
        <f>SUMIF(Wolf2021FFProjections!$A$2:$A$353,'Team Stats'!$A9,Wolf2021FFProjections!$O$2:$O$353)/17</f>
        <v>0.8823529412</v>
      </c>
      <c r="J9" s="19">
        <f t="shared" si="3"/>
        <v>59.88235294</v>
      </c>
      <c r="K9" s="19">
        <f t="shared" si="4"/>
        <v>5.758349705</v>
      </c>
      <c r="L9" s="19">
        <f t="shared" si="5"/>
        <v>344.8235294</v>
      </c>
      <c r="M9" s="19">
        <f t="shared" si="6"/>
        <v>2.411764706</v>
      </c>
    </row>
    <row r="10" ht="14.25" customHeight="1">
      <c r="A10" s="17" t="s">
        <v>43</v>
      </c>
      <c r="B10" s="19">
        <f>SUMIF(Wolf2021FFProjections!$A$2:$A$353,'Team Stats'!$A10,Wolf2021FFProjections!$H$2:$H$353)/17</f>
        <v>37.35294118</v>
      </c>
      <c r="C10" s="19">
        <f t="shared" si="1"/>
        <v>7.788976378</v>
      </c>
      <c r="D10" s="19">
        <f>SUMIF(Wolf2021FFProjections!$A$2:$A$353,'Team Stats'!$A10,Wolf2021FFProjections!$J$2:$J$353)/17</f>
        <v>290.9411765</v>
      </c>
      <c r="E10" s="19">
        <f>SUMIF(Wolf2021FFProjections!$A$2:$A$353,'Team Stats'!$A10,Wolf2021FFProjections!$K$2:$K$353)/17</f>
        <v>2.058823529</v>
      </c>
      <c r="F10" s="19">
        <f>SUMIF(Wolf2021FFProjections!$A$2:$A$353,'Team Stats'!$A10,Wolf2021FFProjections!$M$2:$M$353)/17</f>
        <v>28.58823529</v>
      </c>
      <c r="G10" s="19">
        <f t="shared" si="2"/>
        <v>4.728395062</v>
      </c>
      <c r="H10" s="19">
        <f>SUMIF(Wolf2021FFProjections!$A$2:$A$353,'Team Stats'!$A10,Wolf2021FFProjections!$N$2:$N$353)/17</f>
        <v>135.1764706</v>
      </c>
      <c r="I10" s="19">
        <f>SUMIF(Wolf2021FFProjections!$A$2:$A$353,'Team Stats'!$A10,Wolf2021FFProjections!$O$2:$O$353)/17</f>
        <v>1.117647059</v>
      </c>
      <c r="J10" s="19">
        <f t="shared" si="3"/>
        <v>65.94117647</v>
      </c>
      <c r="K10" s="19">
        <f t="shared" si="4"/>
        <v>6.462087422</v>
      </c>
      <c r="L10" s="19">
        <f t="shared" si="5"/>
        <v>426.1176471</v>
      </c>
      <c r="M10" s="19">
        <f t="shared" si="6"/>
        <v>3.176470588</v>
      </c>
    </row>
    <row r="11" ht="14.25" customHeight="1">
      <c r="A11" s="17" t="s">
        <v>55</v>
      </c>
      <c r="B11" s="19">
        <f>SUMIF(Wolf2021FFProjections!$A$2:$A$353,'Team Stats'!$A11,Wolf2021FFProjections!$H$2:$H$353)/17</f>
        <v>34.05882353</v>
      </c>
      <c r="C11" s="19">
        <f t="shared" si="1"/>
        <v>8.088082902</v>
      </c>
      <c r="D11" s="19">
        <f>SUMIF(Wolf2021FFProjections!$A$2:$A$353,'Team Stats'!$A11,Wolf2021FFProjections!$J$2:$J$353)/17</f>
        <v>275.4705882</v>
      </c>
      <c r="E11" s="19">
        <f>SUMIF(Wolf2021FFProjections!$A$2:$A$353,'Team Stats'!$A11,Wolf2021FFProjections!$K$2:$K$353)/17</f>
        <v>2.176470588</v>
      </c>
      <c r="F11" s="19">
        <f>SUMIF(Wolf2021FFProjections!$A$2:$A$353,'Team Stats'!$A11,Wolf2021FFProjections!$M$2:$M$353)/17</f>
        <v>27.35294118</v>
      </c>
      <c r="G11" s="19">
        <f t="shared" si="2"/>
        <v>4.531182796</v>
      </c>
      <c r="H11" s="19">
        <f>SUMIF(Wolf2021FFProjections!$A$2:$A$353,'Team Stats'!$A11,Wolf2021FFProjections!$N$2:$N$353)/17</f>
        <v>123.9411765</v>
      </c>
      <c r="I11" s="19">
        <f>SUMIF(Wolf2021FFProjections!$A$2:$A$353,'Team Stats'!$A11,Wolf2021FFProjections!$O$2:$O$353)/17</f>
        <v>1.117647059</v>
      </c>
      <c r="J11" s="19">
        <f t="shared" si="3"/>
        <v>61.41176471</v>
      </c>
      <c r="K11" s="19">
        <f t="shared" si="4"/>
        <v>6.503831418</v>
      </c>
      <c r="L11" s="19">
        <f t="shared" si="5"/>
        <v>399.4117647</v>
      </c>
      <c r="M11" s="19">
        <f t="shared" si="6"/>
        <v>3.294117647</v>
      </c>
    </row>
    <row r="12" ht="14.25" customHeight="1">
      <c r="A12" s="17" t="s">
        <v>61</v>
      </c>
      <c r="B12" s="19">
        <f>SUMIF(Wolf2021FFProjections!$A$2:$A$353,'Team Stats'!$A12,Wolf2021FFProjections!$H$2:$H$353)/17</f>
        <v>35.05882353</v>
      </c>
      <c r="C12" s="19">
        <f t="shared" si="1"/>
        <v>7.263422819</v>
      </c>
      <c r="D12" s="19">
        <f>SUMIF(Wolf2021FFProjections!$A$2:$A$353,'Team Stats'!$A12,Wolf2021FFProjections!$J$2:$J$353)/17</f>
        <v>254.6470588</v>
      </c>
      <c r="E12" s="19">
        <f>SUMIF(Wolf2021FFProjections!$A$2:$A$353,'Team Stats'!$A12,Wolf2021FFProjections!$K$2:$K$353)/17</f>
        <v>1.764705882</v>
      </c>
      <c r="F12" s="19">
        <f>SUMIF(Wolf2021FFProjections!$A$2:$A$353,'Team Stats'!$A12,Wolf2021FFProjections!$M$2:$M$353)/17</f>
        <v>24.47058824</v>
      </c>
      <c r="G12" s="19">
        <f t="shared" si="2"/>
        <v>3.903846154</v>
      </c>
      <c r="H12" s="19">
        <f>SUMIF(Wolf2021FFProjections!$A$2:$A$353,'Team Stats'!$A12,Wolf2021FFProjections!$N$2:$N$353)/17</f>
        <v>95.52941176</v>
      </c>
      <c r="I12" s="19">
        <f>SUMIF(Wolf2021FFProjections!$A$2:$A$353,'Team Stats'!$A12,Wolf2021FFProjections!$O$2:$O$353)/17</f>
        <v>0.6470588235</v>
      </c>
      <c r="J12" s="19">
        <f t="shared" si="3"/>
        <v>59.52941176</v>
      </c>
      <c r="K12" s="19">
        <f t="shared" si="4"/>
        <v>5.882411067</v>
      </c>
      <c r="L12" s="19">
        <f t="shared" si="5"/>
        <v>350.1764706</v>
      </c>
      <c r="M12" s="19">
        <f t="shared" si="6"/>
        <v>2.411764706</v>
      </c>
    </row>
    <row r="13" ht="14.25" customHeight="1">
      <c r="A13" s="17" t="s">
        <v>41</v>
      </c>
      <c r="B13" s="19">
        <f>SUMIF(Wolf2021FFProjections!$A$2:$A$353,'Team Stats'!$A13,Wolf2021FFProjections!$H$2:$H$353)/17</f>
        <v>32.35294118</v>
      </c>
      <c r="C13" s="19">
        <f t="shared" si="1"/>
        <v>7.949090909</v>
      </c>
      <c r="D13" s="19">
        <f>SUMIF(Wolf2021FFProjections!$A$2:$A$353,'Team Stats'!$A13,Wolf2021FFProjections!$J$2:$J$353)/17</f>
        <v>257.1764706</v>
      </c>
      <c r="E13" s="19">
        <f>SUMIF(Wolf2021FFProjections!$A$2:$A$353,'Team Stats'!$A13,Wolf2021FFProjections!$K$2:$K$353)/17</f>
        <v>1.941176471</v>
      </c>
      <c r="F13" s="19">
        <f>SUMIF(Wolf2021FFProjections!$A$2:$A$353,'Team Stats'!$A13,Wolf2021FFProjections!$M$2:$M$353)/17</f>
        <v>28.29411765</v>
      </c>
      <c r="G13" s="19">
        <f t="shared" si="2"/>
        <v>4.542619543</v>
      </c>
      <c r="H13" s="19">
        <f>SUMIF(Wolf2021FFProjections!$A$2:$A$353,'Team Stats'!$A13,Wolf2021FFProjections!$N$2:$N$353)/17</f>
        <v>128.5294118</v>
      </c>
      <c r="I13" s="19">
        <f>SUMIF(Wolf2021FFProjections!$A$2:$A$353,'Team Stats'!$A13,Wolf2021FFProjections!$O$2:$O$353)/17</f>
        <v>0.9411764706</v>
      </c>
      <c r="J13" s="19">
        <f t="shared" si="3"/>
        <v>60.64705882</v>
      </c>
      <c r="K13" s="19">
        <f t="shared" si="4"/>
        <v>6.359844811</v>
      </c>
      <c r="L13" s="19">
        <f t="shared" si="5"/>
        <v>385.7058824</v>
      </c>
      <c r="M13" s="19">
        <f t="shared" si="6"/>
        <v>2.882352941</v>
      </c>
    </row>
    <row r="14" ht="14.25" customHeight="1">
      <c r="A14" s="17" t="s">
        <v>86</v>
      </c>
      <c r="B14" s="19">
        <f>SUMIF(Wolf2021FFProjections!$A$2:$A$353,'Team Stats'!$A14,Wolf2021FFProjections!$H$2:$H$353)/17</f>
        <v>32.35294118</v>
      </c>
      <c r="C14" s="19">
        <f t="shared" si="1"/>
        <v>7.021818182</v>
      </c>
      <c r="D14" s="19">
        <f>SUMIF(Wolf2021FFProjections!$A$2:$A$353,'Team Stats'!$A14,Wolf2021FFProjections!$J$2:$J$353)/17</f>
        <v>227.1764706</v>
      </c>
      <c r="E14" s="19">
        <f>SUMIF(Wolf2021FFProjections!$A$2:$A$353,'Team Stats'!$A14,Wolf2021FFProjections!$K$2:$K$353)/17</f>
        <v>1.764705882</v>
      </c>
      <c r="F14" s="19">
        <f>SUMIF(Wolf2021FFProjections!$A$2:$A$353,'Team Stats'!$A14,Wolf2021FFProjections!$M$2:$M$353)/17</f>
        <v>22.88235294</v>
      </c>
      <c r="G14" s="19">
        <f t="shared" si="2"/>
        <v>4.110539846</v>
      </c>
      <c r="H14" s="19">
        <f>SUMIF(Wolf2021FFProjections!$A$2:$A$353,'Team Stats'!$A14,Wolf2021FFProjections!$N$2:$N$353)/17</f>
        <v>94.05882353</v>
      </c>
      <c r="I14" s="19">
        <f>SUMIF(Wolf2021FFProjections!$A$2:$A$353,'Team Stats'!$A14,Wolf2021FFProjections!$O$2:$O$353)/17</f>
        <v>0.7647058824</v>
      </c>
      <c r="J14" s="19">
        <f t="shared" si="3"/>
        <v>55.23529412</v>
      </c>
      <c r="K14" s="19">
        <f t="shared" si="4"/>
        <v>5.815761448</v>
      </c>
      <c r="L14" s="19">
        <f t="shared" si="5"/>
        <v>321.2352941</v>
      </c>
      <c r="M14" s="19">
        <f t="shared" si="6"/>
        <v>2.529411765</v>
      </c>
    </row>
    <row r="15" ht="14.25" customHeight="1">
      <c r="A15" s="17" t="s">
        <v>17</v>
      </c>
      <c r="B15" s="19">
        <f>SUMIF(Wolf2021FFProjections!$A$2:$A$353,'Team Stats'!$A15,Wolf2021FFProjections!$H$2:$H$353)/17</f>
        <v>36.17647059</v>
      </c>
      <c r="C15" s="19">
        <f t="shared" si="1"/>
        <v>7.668292683</v>
      </c>
      <c r="D15" s="19">
        <f>SUMIF(Wolf2021FFProjections!$A$2:$A$353,'Team Stats'!$A15,Wolf2021FFProjections!$J$2:$J$353)/17</f>
        <v>277.4117647</v>
      </c>
      <c r="E15" s="19">
        <f>SUMIF(Wolf2021FFProjections!$A$2:$A$353,'Team Stats'!$A15,Wolf2021FFProjections!$K$2:$K$353)/17</f>
        <v>1.764705882</v>
      </c>
      <c r="F15" s="19">
        <f>SUMIF(Wolf2021FFProjections!$A$2:$A$353,'Team Stats'!$A15,Wolf2021FFProjections!$M$2:$M$353)/17</f>
        <v>28.29411765</v>
      </c>
      <c r="G15" s="19">
        <f t="shared" si="2"/>
        <v>4.898128898</v>
      </c>
      <c r="H15" s="19">
        <f>SUMIF(Wolf2021FFProjections!$A$2:$A$353,'Team Stats'!$A15,Wolf2021FFProjections!$N$2:$N$353)/17</f>
        <v>138.5882353</v>
      </c>
      <c r="I15" s="19">
        <f>SUMIF(Wolf2021FFProjections!$A$2:$A$353,'Team Stats'!$A15,Wolf2021FFProjections!$O$2:$O$353)/17</f>
        <v>1.058823529</v>
      </c>
      <c r="J15" s="19">
        <f t="shared" si="3"/>
        <v>64.47058824</v>
      </c>
      <c r="K15" s="19">
        <f t="shared" si="4"/>
        <v>6.452554745</v>
      </c>
      <c r="L15" s="19">
        <f t="shared" si="5"/>
        <v>416</v>
      </c>
      <c r="M15" s="19">
        <f t="shared" si="6"/>
        <v>2.823529412</v>
      </c>
    </row>
    <row r="16" ht="14.25" customHeight="1">
      <c r="A16" s="17" t="s">
        <v>77</v>
      </c>
      <c r="B16" s="19">
        <f>SUMIF(Wolf2021FFProjections!$A$2:$A$353,'Team Stats'!$A16,Wolf2021FFProjections!$H$2:$H$353)/17</f>
        <v>37.64705882</v>
      </c>
      <c r="C16" s="19">
        <f t="shared" si="1"/>
        <v>6.9890625</v>
      </c>
      <c r="D16" s="19">
        <f>SUMIF(Wolf2021FFProjections!$A$2:$A$353,'Team Stats'!$A16,Wolf2021FFProjections!$J$2:$J$353)/17</f>
        <v>263.1176471</v>
      </c>
      <c r="E16" s="19">
        <f>SUMIF(Wolf2021FFProjections!$A$2:$A$353,'Team Stats'!$A16,Wolf2021FFProjections!$K$2:$K$353)/17</f>
        <v>1.529411765</v>
      </c>
      <c r="F16" s="19">
        <f>SUMIF(Wolf2021FFProjections!$A$2:$A$353,'Team Stats'!$A16,Wolf2021FFProjections!$M$2:$M$353)/17</f>
        <v>25.05882353</v>
      </c>
      <c r="G16" s="19">
        <f t="shared" si="2"/>
        <v>4.319248826</v>
      </c>
      <c r="H16" s="19">
        <f>SUMIF(Wolf2021FFProjections!$A$2:$A$353,'Team Stats'!$A16,Wolf2021FFProjections!$N$2:$N$353)/17</f>
        <v>108.2352941</v>
      </c>
      <c r="I16" s="19">
        <f>SUMIF(Wolf2021FFProjections!$A$2:$A$353,'Team Stats'!$A16,Wolf2021FFProjections!$O$2:$O$353)/17</f>
        <v>0.7647058824</v>
      </c>
      <c r="J16" s="19">
        <f t="shared" si="3"/>
        <v>62.70588235</v>
      </c>
      <c r="K16" s="19">
        <f t="shared" si="4"/>
        <v>5.922138837</v>
      </c>
      <c r="L16" s="19">
        <f t="shared" si="5"/>
        <v>371.3529412</v>
      </c>
      <c r="M16" s="19">
        <f t="shared" si="6"/>
        <v>2.294117647</v>
      </c>
    </row>
    <row r="17" ht="14.25" customHeight="1">
      <c r="A17" s="17" t="s">
        <v>32</v>
      </c>
      <c r="B17" s="19">
        <f>SUMIF(Wolf2021FFProjections!$A$2:$A$353,'Team Stats'!$A17,Wolf2021FFProjections!$H$2:$H$353)/17</f>
        <v>37.05882353</v>
      </c>
      <c r="C17" s="19">
        <f t="shared" si="1"/>
        <v>7.712698413</v>
      </c>
      <c r="D17" s="19">
        <f>SUMIF(Wolf2021FFProjections!$A$2:$A$353,'Team Stats'!$A17,Wolf2021FFProjections!$J$2:$J$353)/17</f>
        <v>285.8235294</v>
      </c>
      <c r="E17" s="19">
        <f>SUMIF(Wolf2021FFProjections!$A$2:$A$353,'Team Stats'!$A17,Wolf2021FFProjections!$K$2:$K$353)/17</f>
        <v>2</v>
      </c>
      <c r="F17" s="19">
        <f>SUMIF(Wolf2021FFProjections!$A$2:$A$353,'Team Stats'!$A17,Wolf2021FFProjections!$M$2:$M$353)/17</f>
        <v>22.11764706</v>
      </c>
      <c r="G17" s="19">
        <f t="shared" si="2"/>
        <v>4.57712766</v>
      </c>
      <c r="H17" s="19">
        <f>SUMIF(Wolf2021FFProjections!$A$2:$A$353,'Team Stats'!$A17,Wolf2021FFProjections!$N$2:$N$353)/17</f>
        <v>101.2352941</v>
      </c>
      <c r="I17" s="19">
        <f>SUMIF(Wolf2021FFProjections!$A$2:$A$353,'Team Stats'!$A17,Wolf2021FFProjections!$O$2:$O$353)/17</f>
        <v>0.9411764706</v>
      </c>
      <c r="J17" s="19">
        <f t="shared" si="3"/>
        <v>59.17647059</v>
      </c>
      <c r="K17" s="19">
        <f t="shared" si="4"/>
        <v>6.540755467</v>
      </c>
      <c r="L17" s="19">
        <f t="shared" si="5"/>
        <v>387.0588235</v>
      </c>
      <c r="M17" s="19">
        <f t="shared" si="6"/>
        <v>2.941176471</v>
      </c>
    </row>
    <row r="18" ht="14.25" customHeight="1">
      <c r="A18" s="17" t="s">
        <v>25</v>
      </c>
      <c r="B18" s="19">
        <f>SUMIF(Wolf2021FFProjections!$A$2:$A$353,'Team Stats'!$A18,Wolf2021FFProjections!$H$2:$H$353)/17</f>
        <v>39.41176471</v>
      </c>
      <c r="C18" s="19">
        <f t="shared" si="1"/>
        <v>7.68358209</v>
      </c>
      <c r="D18" s="19">
        <f>SUMIF(Wolf2021FFProjections!$A$2:$A$353,'Team Stats'!$A18,Wolf2021FFProjections!$J$2:$J$353)/17</f>
        <v>302.8235294</v>
      </c>
      <c r="E18" s="19">
        <f>SUMIF(Wolf2021FFProjections!$A$2:$A$353,'Team Stats'!$A18,Wolf2021FFProjections!$K$2:$K$353)/17</f>
        <v>2.588235294</v>
      </c>
      <c r="F18" s="19">
        <f>SUMIF(Wolf2021FFProjections!$A$2:$A$353,'Team Stats'!$A18,Wolf2021FFProjections!$M$2:$M$353)/17</f>
        <v>24.94117647</v>
      </c>
      <c r="G18" s="19">
        <f t="shared" si="2"/>
        <v>4.587264151</v>
      </c>
      <c r="H18" s="19">
        <f>SUMIF(Wolf2021FFProjections!$A$2:$A$353,'Team Stats'!$A18,Wolf2021FFProjections!$N$2:$N$353)/17</f>
        <v>114.4117647</v>
      </c>
      <c r="I18" s="19">
        <f>SUMIF(Wolf2021FFProjections!$A$2:$A$353,'Team Stats'!$A18,Wolf2021FFProjections!$O$2:$O$353)/17</f>
        <v>1.294117647</v>
      </c>
      <c r="J18" s="19">
        <f t="shared" si="3"/>
        <v>64.35294118</v>
      </c>
      <c r="K18" s="19">
        <f t="shared" si="4"/>
        <v>6.483546618</v>
      </c>
      <c r="L18" s="19">
        <f t="shared" si="5"/>
        <v>417.2352941</v>
      </c>
      <c r="M18" s="19">
        <f t="shared" si="6"/>
        <v>3.882352941</v>
      </c>
    </row>
    <row r="19" ht="14.25" customHeight="1">
      <c r="A19" s="17" t="s">
        <v>11</v>
      </c>
      <c r="B19" s="19">
        <f>SUMIF(Wolf2021FFProjections!$A$2:$A$353,'Team Stats'!$A19,Wolf2021FFProjections!$H$2:$H$353)/17</f>
        <v>36.17647059</v>
      </c>
      <c r="C19" s="19">
        <f t="shared" si="1"/>
        <v>7.897560976</v>
      </c>
      <c r="D19" s="19">
        <f>SUMIF(Wolf2021FFProjections!$A$2:$A$353,'Team Stats'!$A19,Wolf2021FFProjections!$J$2:$J$353)/17</f>
        <v>285.7058824</v>
      </c>
      <c r="E19" s="19">
        <f>SUMIF(Wolf2021FFProjections!$A$2:$A$353,'Team Stats'!$A19,Wolf2021FFProjections!$K$2:$K$353)/17</f>
        <v>2.588235294</v>
      </c>
      <c r="F19" s="19">
        <f>SUMIF(Wolf2021FFProjections!$A$2:$A$353,'Team Stats'!$A19,Wolf2021FFProjections!$M$2:$M$353)/17</f>
        <v>27.35294118</v>
      </c>
      <c r="G19" s="19">
        <f t="shared" si="2"/>
        <v>4.382795699</v>
      </c>
      <c r="H19" s="19">
        <f>SUMIF(Wolf2021FFProjections!$A$2:$A$353,'Team Stats'!$A19,Wolf2021FFProjections!$N$2:$N$353)/17</f>
        <v>119.8823529</v>
      </c>
      <c r="I19" s="19">
        <f>SUMIF(Wolf2021FFProjections!$A$2:$A$353,'Team Stats'!$A19,Wolf2021FFProjections!$O$2:$O$353)/17</f>
        <v>0.8823529412</v>
      </c>
      <c r="J19" s="19">
        <f t="shared" si="3"/>
        <v>63.52941176</v>
      </c>
      <c r="K19" s="19">
        <f t="shared" si="4"/>
        <v>6.384259259</v>
      </c>
      <c r="L19" s="19">
        <f t="shared" si="5"/>
        <v>405.5882353</v>
      </c>
      <c r="M19" s="19">
        <f t="shared" si="6"/>
        <v>3.470588235</v>
      </c>
    </row>
    <row r="20" ht="14.25" customHeight="1">
      <c r="A20" s="17" t="s">
        <v>39</v>
      </c>
      <c r="B20" s="19">
        <f>SUMIF(Wolf2021FFProjections!$A$2:$A$353,'Team Stats'!$A20,Wolf2021FFProjections!$H$2:$H$353)/17</f>
        <v>36.70588235</v>
      </c>
      <c r="C20" s="19">
        <f t="shared" si="1"/>
        <v>7.719551282</v>
      </c>
      <c r="D20" s="19">
        <f>SUMIF(Wolf2021FFProjections!$A$2:$A$353,'Team Stats'!$A20,Wolf2021FFProjections!$J$2:$J$353)/17</f>
        <v>283.3529412</v>
      </c>
      <c r="E20" s="19">
        <f>SUMIF(Wolf2021FFProjections!$A$2:$A$353,'Team Stats'!$A20,Wolf2021FFProjections!$K$2:$K$353)/17</f>
        <v>1.764705882</v>
      </c>
      <c r="F20" s="19">
        <f>SUMIF(Wolf2021FFProjections!$A$2:$A$353,'Team Stats'!$A20,Wolf2021FFProjections!$M$2:$M$353)/17</f>
        <v>27.29411765</v>
      </c>
      <c r="G20" s="19">
        <f t="shared" si="2"/>
        <v>4.043103448</v>
      </c>
      <c r="H20" s="19">
        <f>SUMIF(Wolf2021FFProjections!$A$2:$A$353,'Team Stats'!$A20,Wolf2021FFProjections!$N$2:$N$353)/17</f>
        <v>110.3529412</v>
      </c>
      <c r="I20" s="19">
        <f>SUMIF(Wolf2021FFProjections!$A$2:$A$353,'Team Stats'!$A20,Wolf2021FFProjections!$O$2:$O$353)/17</f>
        <v>0.8823529412</v>
      </c>
      <c r="J20" s="19">
        <f t="shared" si="3"/>
        <v>64</v>
      </c>
      <c r="K20" s="19">
        <f t="shared" si="4"/>
        <v>6.151654412</v>
      </c>
      <c r="L20" s="19">
        <f t="shared" si="5"/>
        <v>393.7058824</v>
      </c>
      <c r="M20" s="19">
        <f t="shared" si="6"/>
        <v>2.647058824</v>
      </c>
    </row>
    <row r="21" ht="14.25" customHeight="1">
      <c r="A21" s="17" t="s">
        <v>65</v>
      </c>
      <c r="B21" s="19">
        <f>SUMIF(Wolf2021FFProjections!$A$2:$A$353,'Team Stats'!$A21,Wolf2021FFProjections!$H$2:$H$353)/17</f>
        <v>32.35294118</v>
      </c>
      <c r="C21" s="19">
        <f t="shared" si="1"/>
        <v>7.309090909</v>
      </c>
      <c r="D21" s="19">
        <f>SUMIF(Wolf2021FFProjections!$A$2:$A$353,'Team Stats'!$A21,Wolf2021FFProjections!$J$2:$J$353)/17</f>
        <v>236.4705882</v>
      </c>
      <c r="E21" s="19">
        <f>SUMIF(Wolf2021FFProjections!$A$2:$A$353,'Team Stats'!$A21,Wolf2021FFProjections!$K$2:$K$353)/17</f>
        <v>1.882352941</v>
      </c>
      <c r="F21" s="19">
        <f>SUMIF(Wolf2021FFProjections!$A$2:$A$353,'Team Stats'!$A21,Wolf2021FFProjections!$M$2:$M$353)/17</f>
        <v>28.35294118</v>
      </c>
      <c r="G21" s="19">
        <f t="shared" si="2"/>
        <v>4.887966805</v>
      </c>
      <c r="H21" s="19">
        <f>SUMIF(Wolf2021FFProjections!$A$2:$A$353,'Team Stats'!$A21,Wolf2021FFProjections!$N$2:$N$353)/17</f>
        <v>138.5882353</v>
      </c>
      <c r="I21" s="19">
        <f>SUMIF(Wolf2021FFProjections!$A$2:$A$353,'Team Stats'!$A21,Wolf2021FFProjections!$O$2:$O$353)/17</f>
        <v>0.8823529412</v>
      </c>
      <c r="J21" s="19">
        <f t="shared" si="3"/>
        <v>60.70588235</v>
      </c>
      <c r="K21" s="19">
        <f t="shared" si="4"/>
        <v>6.178294574</v>
      </c>
      <c r="L21" s="19">
        <f t="shared" si="5"/>
        <v>375.0588235</v>
      </c>
      <c r="M21" s="19">
        <f t="shared" si="6"/>
        <v>2.764705882</v>
      </c>
    </row>
    <row r="22" ht="14.25" customHeight="1">
      <c r="A22" s="17" t="s">
        <v>14</v>
      </c>
      <c r="B22" s="19">
        <f>SUMIF(Wolf2021FFProjections!$A$2:$A$353,'Team Stats'!$A22,Wolf2021FFProjections!$H$2:$H$353)/17</f>
        <v>36.17647059</v>
      </c>
      <c r="C22" s="19">
        <f t="shared" si="1"/>
        <v>8.32195122</v>
      </c>
      <c r="D22" s="19">
        <f>SUMIF(Wolf2021FFProjections!$A$2:$A$353,'Team Stats'!$A22,Wolf2021FFProjections!$J$2:$J$353)/17</f>
        <v>301.0588235</v>
      </c>
      <c r="E22" s="19">
        <f>SUMIF(Wolf2021FFProjections!$A$2:$A$353,'Team Stats'!$A22,Wolf2021FFProjections!$K$2:$K$353)/17</f>
        <v>2.352941176</v>
      </c>
      <c r="F22" s="19">
        <f>SUMIF(Wolf2021FFProjections!$A$2:$A$353,'Team Stats'!$A22,Wolf2021FFProjections!$M$2:$M$353)/17</f>
        <v>25.64705882</v>
      </c>
      <c r="G22" s="19">
        <f t="shared" si="2"/>
        <v>4.770642202</v>
      </c>
      <c r="H22" s="19">
        <f>SUMIF(Wolf2021FFProjections!$A$2:$A$353,'Team Stats'!$A22,Wolf2021FFProjections!$N$2:$N$353)/17</f>
        <v>122.3529412</v>
      </c>
      <c r="I22" s="19">
        <f>SUMIF(Wolf2021FFProjections!$A$2:$A$353,'Team Stats'!$A22,Wolf2021FFProjections!$O$2:$O$353)/17</f>
        <v>1.058823529</v>
      </c>
      <c r="J22" s="19">
        <f t="shared" si="3"/>
        <v>61.82352941</v>
      </c>
      <c r="K22" s="19">
        <f t="shared" si="4"/>
        <v>6.848715509</v>
      </c>
      <c r="L22" s="19">
        <f t="shared" si="5"/>
        <v>423.4117647</v>
      </c>
      <c r="M22" s="19">
        <f t="shared" si="6"/>
        <v>3.411764706</v>
      </c>
    </row>
    <row r="23" ht="14.25" customHeight="1">
      <c r="A23" s="17" t="s">
        <v>100</v>
      </c>
      <c r="B23" s="19">
        <f>SUMIF(Wolf2021FFProjections!$A$2:$A$353,'Team Stats'!$A23,Wolf2021FFProjections!$H$2:$H$353)/17</f>
        <v>32.05882353</v>
      </c>
      <c r="C23" s="19">
        <f t="shared" si="1"/>
        <v>7.60733945</v>
      </c>
      <c r="D23" s="19">
        <f>SUMIF(Wolf2021FFProjections!$A$2:$A$353,'Team Stats'!$A23,Wolf2021FFProjections!$J$2:$J$353)/17</f>
        <v>243.8823529</v>
      </c>
      <c r="E23" s="19">
        <f>SUMIF(Wolf2021FFProjections!$A$2:$A$353,'Team Stats'!$A23,Wolf2021FFProjections!$K$2:$K$353)/17</f>
        <v>1.647058824</v>
      </c>
      <c r="F23" s="19">
        <f>SUMIF(Wolf2021FFProjections!$A$2:$A$353,'Team Stats'!$A23,Wolf2021FFProjections!$M$2:$M$353)/17</f>
        <v>27.29411765</v>
      </c>
      <c r="G23" s="19">
        <f t="shared" si="2"/>
        <v>4.284482759</v>
      </c>
      <c r="H23" s="19">
        <f>SUMIF(Wolf2021FFProjections!$A$2:$A$353,'Team Stats'!$A23,Wolf2021FFProjections!$N$2:$N$353)/17</f>
        <v>116.9411765</v>
      </c>
      <c r="I23" s="19">
        <f>SUMIF(Wolf2021FFProjections!$A$2:$A$353,'Team Stats'!$A23,Wolf2021FFProjections!$O$2:$O$353)/17</f>
        <v>1.352941176</v>
      </c>
      <c r="J23" s="19">
        <f t="shared" si="3"/>
        <v>59.35294118</v>
      </c>
      <c r="K23" s="19">
        <f t="shared" si="4"/>
        <v>6.079286422</v>
      </c>
      <c r="L23" s="19">
        <f t="shared" si="5"/>
        <v>360.8235294</v>
      </c>
      <c r="M23" s="19">
        <f t="shared" si="6"/>
        <v>3</v>
      </c>
    </row>
    <row r="24" ht="14.25" customHeight="1">
      <c r="A24" s="17" t="s">
        <v>37</v>
      </c>
      <c r="B24" s="19">
        <f>SUMIF(Wolf2021FFProjections!$A$2:$A$353,'Team Stats'!$A24,Wolf2021FFProjections!$H$2:$H$353)/17</f>
        <v>34.47058824</v>
      </c>
      <c r="C24" s="19">
        <f t="shared" si="1"/>
        <v>7.179180887</v>
      </c>
      <c r="D24" s="19">
        <f>SUMIF(Wolf2021FFProjections!$A$2:$A$353,'Team Stats'!$A24,Wolf2021FFProjections!$J$2:$J$353)/17</f>
        <v>247.4705882</v>
      </c>
      <c r="E24" s="19">
        <f>SUMIF(Wolf2021FFProjections!$A$2:$A$353,'Team Stats'!$A24,Wolf2021FFProjections!$K$2:$K$353)/17</f>
        <v>2.117647059</v>
      </c>
      <c r="F24" s="19">
        <f>SUMIF(Wolf2021FFProjections!$A$2:$A$353,'Team Stats'!$A24,Wolf2021FFProjections!$M$2:$M$353)/17</f>
        <v>28.41176471</v>
      </c>
      <c r="G24" s="19">
        <f t="shared" si="2"/>
        <v>4.15320911</v>
      </c>
      <c r="H24" s="19">
        <f>SUMIF(Wolf2021FFProjections!$A$2:$A$353,'Team Stats'!$A24,Wolf2021FFProjections!$N$2:$N$353)/17</f>
        <v>118</v>
      </c>
      <c r="I24" s="19">
        <f>SUMIF(Wolf2021FFProjections!$A$2:$A$353,'Team Stats'!$A24,Wolf2021FFProjections!$O$2:$O$353)/17</f>
        <v>0.8235294118</v>
      </c>
      <c r="J24" s="19">
        <f t="shared" si="3"/>
        <v>62.88235294</v>
      </c>
      <c r="K24" s="19">
        <f t="shared" si="4"/>
        <v>5.811973807</v>
      </c>
      <c r="L24" s="19">
        <f t="shared" si="5"/>
        <v>365.4705882</v>
      </c>
      <c r="M24" s="19">
        <f t="shared" si="6"/>
        <v>2.941176471</v>
      </c>
    </row>
    <row r="25" ht="14.25" customHeight="1">
      <c r="A25" s="17" t="s">
        <v>45</v>
      </c>
      <c r="B25" s="19">
        <f>SUMIF(Wolf2021FFProjections!$A$2:$A$353,'Team Stats'!$A25,Wolf2021FFProjections!$H$2:$H$353)/17</f>
        <v>35.88235294</v>
      </c>
      <c r="C25" s="19">
        <f t="shared" si="1"/>
        <v>7.029508197</v>
      </c>
      <c r="D25" s="19">
        <f>SUMIF(Wolf2021FFProjections!$A$2:$A$353,'Team Stats'!$A25,Wolf2021FFProjections!$J$2:$J$353)/17</f>
        <v>252.2352941</v>
      </c>
      <c r="E25" s="19">
        <f>SUMIF(Wolf2021FFProjections!$A$2:$A$353,'Team Stats'!$A25,Wolf2021FFProjections!$K$2:$K$353)/17</f>
        <v>1.294117647</v>
      </c>
      <c r="F25" s="19">
        <f>SUMIF(Wolf2021FFProjections!$A$2:$A$353,'Team Stats'!$A25,Wolf2021FFProjections!$M$2:$M$353)/17</f>
        <v>24.11764706</v>
      </c>
      <c r="G25" s="19">
        <f t="shared" si="2"/>
        <v>4.251219512</v>
      </c>
      <c r="H25" s="19">
        <f>SUMIF(Wolf2021FFProjections!$A$2:$A$353,'Team Stats'!$A25,Wolf2021FFProjections!$N$2:$N$353)/17</f>
        <v>102.5294118</v>
      </c>
      <c r="I25" s="19">
        <f>SUMIF(Wolf2021FFProjections!$A$2:$A$353,'Team Stats'!$A25,Wolf2021FFProjections!$O$2:$O$353)/17</f>
        <v>0.7647058824</v>
      </c>
      <c r="J25" s="19">
        <f t="shared" si="3"/>
        <v>60</v>
      </c>
      <c r="K25" s="19">
        <f t="shared" si="4"/>
        <v>5.912745098</v>
      </c>
      <c r="L25" s="19">
        <f t="shared" si="5"/>
        <v>354.7647059</v>
      </c>
      <c r="M25" s="19">
        <f t="shared" si="6"/>
        <v>2.058823529</v>
      </c>
    </row>
    <row r="26" ht="14.25" customHeight="1">
      <c r="A26" s="17" t="s">
        <v>118</v>
      </c>
      <c r="B26" s="19">
        <f>SUMIF(Wolf2021FFProjections!$A$2:$A$353,'Team Stats'!$A26,Wolf2021FFProjections!$H$2:$H$353)/17</f>
        <v>33.88235294</v>
      </c>
      <c r="C26" s="19">
        <f t="shared" si="1"/>
        <v>7.008680556</v>
      </c>
      <c r="D26" s="19">
        <f>SUMIF(Wolf2021FFProjections!$A$2:$A$353,'Team Stats'!$A26,Wolf2021FFProjections!$J$2:$J$353)/17</f>
        <v>237.4705882</v>
      </c>
      <c r="E26" s="19">
        <f>SUMIF(Wolf2021FFProjections!$A$2:$A$353,'Team Stats'!$A26,Wolf2021FFProjections!$K$2:$K$353)/17</f>
        <v>1.294117647</v>
      </c>
      <c r="F26" s="19">
        <f>SUMIF(Wolf2021FFProjections!$A$2:$A$353,'Team Stats'!$A26,Wolf2021FFProjections!$M$2:$M$353)/17</f>
        <v>24.29411765</v>
      </c>
      <c r="G26" s="19">
        <f t="shared" si="2"/>
        <v>4.268765133</v>
      </c>
      <c r="H26" s="19">
        <f>SUMIF(Wolf2021FFProjections!$A$2:$A$353,'Team Stats'!$A26,Wolf2021FFProjections!$N$2:$N$353)/17</f>
        <v>103.7058824</v>
      </c>
      <c r="I26" s="19">
        <f>SUMIF(Wolf2021FFProjections!$A$2:$A$353,'Team Stats'!$A26,Wolf2021FFProjections!$O$2:$O$353)/17</f>
        <v>0.6470588235</v>
      </c>
      <c r="J26" s="19">
        <f t="shared" si="3"/>
        <v>58.17647059</v>
      </c>
      <c r="K26" s="19">
        <f t="shared" si="4"/>
        <v>5.864509606</v>
      </c>
      <c r="L26" s="19">
        <f t="shared" si="5"/>
        <v>341.1764706</v>
      </c>
      <c r="M26" s="19">
        <f t="shared" si="6"/>
        <v>1.941176471</v>
      </c>
    </row>
    <row r="27" ht="14.25" customHeight="1">
      <c r="A27" s="17" t="s">
        <v>59</v>
      </c>
      <c r="B27" s="19">
        <f>SUMIF(Wolf2021FFProjections!$A$2:$A$353,'Team Stats'!$A27,Wolf2021FFProjections!$H$2:$H$353)/17</f>
        <v>31.88235294</v>
      </c>
      <c r="C27" s="19">
        <f t="shared" si="1"/>
        <v>7.937269373</v>
      </c>
      <c r="D27" s="19">
        <f>SUMIF(Wolf2021FFProjections!$A$2:$A$353,'Team Stats'!$A27,Wolf2021FFProjections!$J$2:$J$353)/17</f>
        <v>253.0588235</v>
      </c>
      <c r="E27" s="19">
        <f>SUMIF(Wolf2021FFProjections!$A$2:$A$353,'Team Stats'!$A27,Wolf2021FFProjections!$K$2:$K$353)/17</f>
        <v>1.705882353</v>
      </c>
      <c r="F27" s="19">
        <f>SUMIF(Wolf2021FFProjections!$A$2:$A$353,'Team Stats'!$A27,Wolf2021FFProjections!$M$2:$M$353)/17</f>
        <v>29.58823529</v>
      </c>
      <c r="G27" s="19">
        <f t="shared" si="2"/>
        <v>4.944333996</v>
      </c>
      <c r="H27" s="19">
        <f>SUMIF(Wolf2021FFProjections!$A$2:$A$353,'Team Stats'!$A27,Wolf2021FFProjections!$N$2:$N$353)/17</f>
        <v>146.2941176</v>
      </c>
      <c r="I27" s="19">
        <f>SUMIF(Wolf2021FFProjections!$A$2:$A$353,'Team Stats'!$A27,Wolf2021FFProjections!$O$2:$O$353)/17</f>
        <v>1.117647059</v>
      </c>
      <c r="J27" s="19">
        <f t="shared" si="3"/>
        <v>61.47058824</v>
      </c>
      <c r="K27" s="19">
        <f t="shared" si="4"/>
        <v>6.496650718</v>
      </c>
      <c r="L27" s="19">
        <f t="shared" si="5"/>
        <v>399.3529412</v>
      </c>
      <c r="M27" s="19">
        <f t="shared" si="6"/>
        <v>2.823529412</v>
      </c>
    </row>
    <row r="28" ht="14.25" customHeight="1">
      <c r="A28" s="17" t="s">
        <v>35</v>
      </c>
      <c r="B28" s="19">
        <f>SUMIF(Wolf2021FFProjections!$A$2:$A$353,'Team Stats'!$A28,Wolf2021FFProjections!$H$2:$H$353)/17</f>
        <v>36.76470588</v>
      </c>
      <c r="C28" s="19">
        <f t="shared" si="1"/>
        <v>6.9824</v>
      </c>
      <c r="D28" s="19">
        <f>SUMIF(Wolf2021FFProjections!$A$2:$A$353,'Team Stats'!$A28,Wolf2021FFProjections!$J$2:$J$353)/17</f>
        <v>256.7058824</v>
      </c>
      <c r="E28" s="19">
        <f>SUMIF(Wolf2021FFProjections!$A$2:$A$353,'Team Stats'!$A28,Wolf2021FFProjections!$K$2:$K$353)/17</f>
        <v>1.941176471</v>
      </c>
      <c r="F28" s="19">
        <f>SUMIF(Wolf2021FFProjections!$A$2:$A$353,'Team Stats'!$A28,Wolf2021FFProjections!$M$2:$M$353)/17</f>
        <v>25.17647059</v>
      </c>
      <c r="G28" s="19">
        <f t="shared" si="2"/>
        <v>3.957943925</v>
      </c>
      <c r="H28" s="19">
        <f>SUMIF(Wolf2021FFProjections!$A$2:$A$353,'Team Stats'!$A28,Wolf2021FFProjections!$N$2:$N$353)/17</f>
        <v>99.64705882</v>
      </c>
      <c r="I28" s="19">
        <f>SUMIF(Wolf2021FFProjections!$A$2:$A$353,'Team Stats'!$A28,Wolf2021FFProjections!$O$2:$O$353)/17</f>
        <v>0.6470588235</v>
      </c>
      <c r="J28" s="19">
        <f t="shared" si="3"/>
        <v>61.94117647</v>
      </c>
      <c r="K28" s="19">
        <f t="shared" si="4"/>
        <v>5.75308642</v>
      </c>
      <c r="L28" s="19">
        <f t="shared" si="5"/>
        <v>356.3529412</v>
      </c>
      <c r="M28" s="19">
        <f t="shared" si="6"/>
        <v>2.588235294</v>
      </c>
    </row>
    <row r="29" ht="14.25" customHeight="1">
      <c r="A29" s="17" t="s">
        <v>110</v>
      </c>
      <c r="B29" s="19">
        <f>SUMIF(Wolf2021FFProjections!$A$2:$A$353,'Team Stats'!$A29,Wolf2021FFProjections!$H$2:$H$353)/17</f>
        <v>27.05882353</v>
      </c>
      <c r="C29" s="19">
        <f t="shared" si="1"/>
        <v>7.12826087</v>
      </c>
      <c r="D29" s="19">
        <f>SUMIF(Wolf2021FFProjections!$A$2:$A$353,'Team Stats'!$A29,Wolf2021FFProjections!$J$2:$J$353)/17</f>
        <v>192.8823529</v>
      </c>
      <c r="E29" s="19">
        <f>SUMIF(Wolf2021FFProjections!$A$2:$A$353,'Team Stats'!$A29,Wolf2021FFProjections!$K$2:$K$353)/17</f>
        <v>1.411764706</v>
      </c>
      <c r="F29" s="19">
        <f>SUMIF(Wolf2021FFProjections!$A$2:$A$353,'Team Stats'!$A29,Wolf2021FFProjections!$M$2:$M$353)/17</f>
        <v>29.94117647</v>
      </c>
      <c r="G29" s="19">
        <f t="shared" si="2"/>
        <v>4.288801572</v>
      </c>
      <c r="H29" s="19">
        <f>SUMIF(Wolf2021FFProjections!$A$2:$A$353,'Team Stats'!$A29,Wolf2021FFProjections!$N$2:$N$353)/17</f>
        <v>128.4117647</v>
      </c>
      <c r="I29" s="19">
        <f>SUMIF(Wolf2021FFProjections!$A$2:$A$353,'Team Stats'!$A29,Wolf2021FFProjections!$O$2:$O$353)/17</f>
        <v>1.058823529</v>
      </c>
      <c r="J29" s="19">
        <f t="shared" si="3"/>
        <v>57</v>
      </c>
      <c r="K29" s="19">
        <f t="shared" si="4"/>
        <v>5.636738906</v>
      </c>
      <c r="L29" s="19">
        <f t="shared" si="5"/>
        <v>321.2941176</v>
      </c>
      <c r="M29" s="19">
        <f t="shared" si="6"/>
        <v>2.470588235</v>
      </c>
    </row>
    <row r="30" ht="14.25" customHeight="1">
      <c r="A30" s="17" t="s">
        <v>73</v>
      </c>
      <c r="B30" s="19">
        <f>SUMIF(Wolf2021FFProjections!$A$2:$A$353,'Team Stats'!$A30,Wolf2021FFProjections!$H$2:$H$353)/17</f>
        <v>30.82352941</v>
      </c>
      <c r="C30" s="19">
        <f t="shared" si="1"/>
        <v>7.916030534</v>
      </c>
      <c r="D30" s="19">
        <f>SUMIF(Wolf2021FFProjections!$A$2:$A$353,'Team Stats'!$A30,Wolf2021FFProjections!$J$2:$J$353)/17</f>
        <v>244</v>
      </c>
      <c r="E30" s="19">
        <f>SUMIF(Wolf2021FFProjections!$A$2:$A$353,'Team Stats'!$A30,Wolf2021FFProjections!$K$2:$K$353)/17</f>
        <v>1.529411765</v>
      </c>
      <c r="F30" s="19">
        <f>SUMIF(Wolf2021FFProjections!$A$2:$A$353,'Team Stats'!$A30,Wolf2021FFProjections!$M$2:$M$353)/17</f>
        <v>29.94117647</v>
      </c>
      <c r="G30" s="19">
        <f t="shared" si="2"/>
        <v>4.99410609</v>
      </c>
      <c r="H30" s="19">
        <f>SUMIF(Wolf2021FFProjections!$A$2:$A$353,'Team Stats'!$A30,Wolf2021FFProjections!$N$2:$N$353)/17</f>
        <v>149.5294118</v>
      </c>
      <c r="I30" s="19">
        <f>SUMIF(Wolf2021FFProjections!$A$2:$A$353,'Team Stats'!$A30,Wolf2021FFProjections!$O$2:$O$353)/17</f>
        <v>1.294117647</v>
      </c>
      <c r="J30" s="19">
        <f t="shared" si="3"/>
        <v>60.76470588</v>
      </c>
      <c r="K30" s="19">
        <f t="shared" si="4"/>
        <v>6.476282672</v>
      </c>
      <c r="L30" s="19">
        <f t="shared" si="5"/>
        <v>393.5294118</v>
      </c>
      <c r="M30" s="19">
        <f t="shared" si="6"/>
        <v>2.823529412</v>
      </c>
    </row>
    <row r="31" ht="14.25" customHeight="1">
      <c r="A31" s="17" t="s">
        <v>57</v>
      </c>
      <c r="B31" s="19">
        <f>SUMIF(Wolf2021FFProjections!$A$2:$A$353,'Team Stats'!$A31,Wolf2021FFProjections!$H$2:$H$353)/17</f>
        <v>39.35294118</v>
      </c>
      <c r="C31" s="19">
        <f t="shared" si="1"/>
        <v>7.427503737</v>
      </c>
      <c r="D31" s="19">
        <f>SUMIF(Wolf2021FFProjections!$A$2:$A$353,'Team Stats'!$A31,Wolf2021FFProjections!$J$2:$J$353)/17</f>
        <v>292.2941176</v>
      </c>
      <c r="E31" s="19">
        <f>SUMIF(Wolf2021FFProjections!$A$2:$A$353,'Team Stats'!$A31,Wolf2021FFProjections!$K$2:$K$353)/17</f>
        <v>2.588235294</v>
      </c>
      <c r="F31" s="19">
        <f>SUMIF(Wolf2021FFProjections!$A$2:$A$353,'Team Stats'!$A31,Wolf2021FFProjections!$M$2:$M$353)/17</f>
        <v>23.35294118</v>
      </c>
      <c r="G31" s="19">
        <f t="shared" si="2"/>
        <v>4.090680101</v>
      </c>
      <c r="H31" s="19">
        <f>SUMIF(Wolf2021FFProjections!$A$2:$A$353,'Team Stats'!$A31,Wolf2021FFProjections!$N$2:$N$353)/17</f>
        <v>95.52941176</v>
      </c>
      <c r="I31" s="19">
        <f>SUMIF(Wolf2021FFProjections!$A$2:$A$353,'Team Stats'!$A31,Wolf2021FFProjections!$O$2:$O$353)/17</f>
        <v>0.8823529412</v>
      </c>
      <c r="J31" s="19">
        <f t="shared" si="3"/>
        <v>62.70588235</v>
      </c>
      <c r="K31" s="19">
        <f t="shared" si="4"/>
        <v>6.184803002</v>
      </c>
      <c r="L31" s="19">
        <f t="shared" si="5"/>
        <v>387.8235294</v>
      </c>
      <c r="M31" s="19">
        <f t="shared" si="6"/>
        <v>3.470588235</v>
      </c>
    </row>
    <row r="32" ht="14.25" customHeight="1">
      <c r="A32" s="17" t="s">
        <v>21</v>
      </c>
      <c r="B32" s="19">
        <f>SUMIF(Wolf2021FFProjections!$A$2:$A$353,'Team Stats'!$A32,Wolf2021FFProjections!$H$2:$H$353)/17</f>
        <v>30.29411765</v>
      </c>
      <c r="C32" s="19">
        <f t="shared" si="1"/>
        <v>7.444660194</v>
      </c>
      <c r="D32" s="19">
        <f>SUMIF(Wolf2021FFProjections!$A$2:$A$353,'Team Stats'!$A32,Wolf2021FFProjections!$J$2:$J$353)/17</f>
        <v>225.5294118</v>
      </c>
      <c r="E32" s="19">
        <f>SUMIF(Wolf2021FFProjections!$A$2:$A$353,'Team Stats'!$A32,Wolf2021FFProjections!$K$2:$K$353)/17</f>
        <v>1.529411765</v>
      </c>
      <c r="F32" s="19">
        <f>SUMIF(Wolf2021FFProjections!$A$2:$A$353,'Team Stats'!$A32,Wolf2021FFProjections!$M$2:$M$353)/17</f>
        <v>31.17647059</v>
      </c>
      <c r="G32" s="19">
        <f t="shared" si="2"/>
        <v>4.6</v>
      </c>
      <c r="H32" s="19">
        <f>SUMIF(Wolf2021FFProjections!$A$2:$A$353,'Team Stats'!$A32,Wolf2021FFProjections!$N$2:$N$353)/17</f>
        <v>143.4117647</v>
      </c>
      <c r="I32" s="19">
        <f>SUMIF(Wolf2021FFProjections!$A$2:$A$353,'Team Stats'!$A32,Wolf2021FFProjections!$O$2:$O$353)/17</f>
        <v>1.352941176</v>
      </c>
      <c r="J32" s="19">
        <f t="shared" si="3"/>
        <v>61.47058824</v>
      </c>
      <c r="K32" s="19">
        <f t="shared" si="4"/>
        <v>6.001913876</v>
      </c>
      <c r="L32" s="19">
        <f t="shared" si="5"/>
        <v>368.9411765</v>
      </c>
      <c r="M32" s="19">
        <f t="shared" si="6"/>
        <v>2.882352941</v>
      </c>
    </row>
    <row r="33" ht="14.25" customHeight="1">
      <c r="A33" s="17" t="s">
        <v>114</v>
      </c>
      <c r="B33" s="19">
        <f>SUMIF(Wolf2021FFProjections!$A$2:$A$353,'Team Stats'!$A33,Wolf2021FFProjections!$H$2:$H$353)/17</f>
        <v>33.88235294</v>
      </c>
      <c r="C33" s="19">
        <f t="shared" si="1"/>
        <v>7.131944444</v>
      </c>
      <c r="D33" s="19">
        <f>SUMIF(Wolf2021FFProjections!$A$2:$A$353,'Team Stats'!$A33,Wolf2021FFProjections!$J$2:$J$353)/17</f>
        <v>241.6470588</v>
      </c>
      <c r="E33" s="19">
        <f>SUMIF(Wolf2021FFProjections!$A$2:$A$353,'Team Stats'!$A33,Wolf2021FFProjections!$K$2:$K$353)/17</f>
        <v>1.470588235</v>
      </c>
      <c r="F33" s="19">
        <f>SUMIF(Wolf2021FFProjections!$A$2:$A$353,'Team Stats'!$A33,Wolf2021FFProjections!$M$2:$M$353)/17</f>
        <v>26.82352941</v>
      </c>
      <c r="G33" s="19">
        <f t="shared" si="2"/>
        <v>4.438596491</v>
      </c>
      <c r="H33" s="19">
        <f>SUMIF(Wolf2021FFProjections!$A$2:$A$353,'Team Stats'!$A33,Wolf2021FFProjections!$N$2:$N$353)/17</f>
        <v>119.0588235</v>
      </c>
      <c r="I33" s="19">
        <f>SUMIF(Wolf2021FFProjections!$A$2:$A$353,'Team Stats'!$A33,Wolf2021FFProjections!$O$2:$O$353)/17</f>
        <v>0.9411764706</v>
      </c>
      <c r="J33" s="19">
        <f t="shared" si="3"/>
        <v>60.70588235</v>
      </c>
      <c r="K33" s="19">
        <f t="shared" si="4"/>
        <v>5.941860465</v>
      </c>
      <c r="L33" s="19">
        <f t="shared" si="5"/>
        <v>360.7058824</v>
      </c>
      <c r="M33" s="19">
        <f t="shared" si="6"/>
        <v>2.411764706</v>
      </c>
    </row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autoFilter ref="$A$1:$M$33">
    <sortState ref="A1:M33">
      <sortCondition ref="A1:A33"/>
    </sortState>
  </autoFilter>
  <conditionalFormatting sqref="H2:H33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2:L33">
    <cfRule type="colorScale" priority="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B2:B33">
    <cfRule type="colorScale" priority="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2:F33">
    <cfRule type="colorScale" priority="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2:J33">
    <cfRule type="colorScale" priority="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2:C33">
    <cfRule type="colorScale" priority="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2:G33">
    <cfRule type="colorScale" priority="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2:K33">
    <cfRule type="colorScale" priority="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2:E33">
    <cfRule type="colorScale" priority="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2:I33">
    <cfRule type="colorScale" priority="1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2:M33">
    <cfRule type="colorScale" priority="1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D2:D33">
    <cfRule type="colorScale" priority="1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" width="8.71"/>
    <col customWidth="1" min="3" max="3" width="17.71"/>
    <col customWidth="1" min="4" max="4" width="19.86"/>
    <col customWidth="1" min="5" max="7" width="8.71"/>
    <col customWidth="1" min="8" max="8" width="21.43"/>
    <col customWidth="1" min="9" max="26" width="8.71"/>
  </cols>
  <sheetData>
    <row r="1" ht="14.25" customHeight="1">
      <c r="A1" s="20" t="s">
        <v>442</v>
      </c>
      <c r="B1" s="20" t="s">
        <v>443</v>
      </c>
      <c r="C1" s="20" t="s">
        <v>444</v>
      </c>
      <c r="D1" s="20" t="s">
        <v>445</v>
      </c>
      <c r="E1" s="13" t="s">
        <v>446</v>
      </c>
      <c r="F1" s="13" t="s">
        <v>447</v>
      </c>
      <c r="G1" s="13" t="s">
        <v>448</v>
      </c>
      <c r="H1" s="13" t="s">
        <v>449</v>
      </c>
      <c r="I1" s="13" t="s">
        <v>8</v>
      </c>
    </row>
    <row r="2" ht="14.25" customHeight="1">
      <c r="A2" s="21">
        <v>1.0</v>
      </c>
      <c r="B2" s="21" t="s">
        <v>28</v>
      </c>
      <c r="C2" s="22" t="s">
        <v>450</v>
      </c>
      <c r="D2" s="13" t="str">
        <f t="shared" ref="D2:D40" si="1">TRIM(SUBSTITUTE(SUBSTITUTE(TRIM(LEFT(C2,LEN(C2)-(LEN(C2)-FIND(CHAR(160),C2)))),CHAR(160),""),".",""))</f>
        <v>Josh Allen</v>
      </c>
      <c r="E2" s="13">
        <f t="array" ref="E2">IFNA(INDEX(Wolf2021FFProjections!$A$1:$Z$353,MATCH('QB Rankings Compare'!$D2,Wolf2021FFProjections!$B$1:$B$353,0),7),0)</f>
        <v>486.6</v>
      </c>
      <c r="F2" s="13">
        <f t="array" ref="F2">IFNA(INDEX(Wolf2021FFProjections!$A$1:$Z$353,MATCH('QB Rankings Compare'!$D2,Wolf2021FFProjections!$B$1:$B$353,0),6),0)</f>
        <v>486.6</v>
      </c>
      <c r="G2" s="13">
        <f t="array" ref="G2">IFNA(INDEX(Wolf2021FFProjections!$A$1:$Z$353,MATCH('QB Rankings Compare'!$D2,Wolf2021FFProjections!$B$1:$B$353,0),5),0)</f>
        <v>568.6</v>
      </c>
      <c r="H2" s="13">
        <f t="shared" ref="H2:H40" si="2">RANK(F2,$F$2:$F$42)</f>
        <v>1</v>
      </c>
      <c r="I2" s="13">
        <f t="shared" ref="I2:I40" si="3">A2-H2</f>
        <v>0</v>
      </c>
    </row>
    <row r="3" ht="14.25" customHeight="1">
      <c r="A3" s="21">
        <v>2.0</v>
      </c>
      <c r="B3" s="21" t="s">
        <v>28</v>
      </c>
      <c r="C3" s="22" t="s">
        <v>451</v>
      </c>
      <c r="D3" s="13" t="str">
        <f t="shared" si="1"/>
        <v>Justin Herbert</v>
      </c>
      <c r="E3" s="13">
        <f t="array" ref="E3">IFNA(INDEX(Wolf2021FFProjections!$A$1:$Z$353,MATCH('QB Rankings Compare'!$D3,Wolf2021FFProjections!$B$1:$B$353,0),7),0)</f>
        <v>476.5</v>
      </c>
      <c r="F3" s="13">
        <f t="array" ref="F3">IFNA(INDEX(Wolf2021FFProjections!$A$1:$Z$353,MATCH('QB Rankings Compare'!$D3,Wolf2021FFProjections!$B$1:$B$353,0),6),0)</f>
        <v>476.5</v>
      </c>
      <c r="G3" s="13">
        <f t="array" ref="G3">IFNA(INDEX(Wolf2021FFProjections!$A$1:$Z$353,MATCH('QB Rankings Compare'!$D3,Wolf2021FFProjections!$B$1:$B$353,0),5),0)</f>
        <v>564.5</v>
      </c>
      <c r="H3" s="13">
        <f t="shared" si="2"/>
        <v>2</v>
      </c>
      <c r="I3" s="13">
        <f t="shared" si="3"/>
        <v>0</v>
      </c>
    </row>
    <row r="4" ht="14.25" customHeight="1">
      <c r="A4" s="23">
        <v>3.0</v>
      </c>
      <c r="B4" s="21" t="s">
        <v>28</v>
      </c>
      <c r="C4" s="22" t="s">
        <v>452</v>
      </c>
      <c r="D4" s="13" t="str">
        <f t="shared" si="1"/>
        <v>Jalen Hurts</v>
      </c>
      <c r="E4" s="13">
        <f t="array" ref="E4">IFNA(INDEX(Wolf2021FFProjections!$A$1:$Z$353,MATCH('QB Rankings Compare'!$D4,Wolf2021FFProjections!$B$1:$B$353,0),7),0)</f>
        <v>430.1</v>
      </c>
      <c r="F4" s="13">
        <f t="array" ref="F4">IFNA(INDEX(Wolf2021FFProjections!$A$1:$Z$353,MATCH('QB Rankings Compare'!$D4,Wolf2021FFProjections!$B$1:$B$353,0),6),0)</f>
        <v>430.1</v>
      </c>
      <c r="G4" s="13">
        <f t="array" ref="G4">IFNA(INDEX(Wolf2021FFProjections!$A$1:$Z$353,MATCH('QB Rankings Compare'!$D4,Wolf2021FFProjections!$B$1:$B$353,0),5),0)</f>
        <v>488.1</v>
      </c>
      <c r="H4" s="13">
        <f t="shared" si="2"/>
        <v>3</v>
      </c>
      <c r="I4" s="13">
        <f t="shared" si="3"/>
        <v>0</v>
      </c>
    </row>
    <row r="5" ht="14.25" customHeight="1">
      <c r="A5" s="21">
        <v>4.0</v>
      </c>
      <c r="B5" s="21" t="s">
        <v>28</v>
      </c>
      <c r="C5" s="24" t="s">
        <v>453</v>
      </c>
      <c r="D5" s="13" t="str">
        <f t="shared" si="1"/>
        <v>Kyler Murray</v>
      </c>
      <c r="E5" s="13">
        <f t="array" ref="E5">IFNA(INDEX(Wolf2021FFProjections!$A$1:$Z$353,MATCH('QB Rankings Compare'!$D5,Wolf2021FFProjections!$B$1:$B$353,0),7),0)</f>
        <v>413.7</v>
      </c>
      <c r="F5" s="13">
        <f t="array" ref="F5">IFNA(INDEX(Wolf2021FFProjections!$A$1:$Z$353,MATCH('QB Rankings Compare'!$D5,Wolf2021FFProjections!$B$1:$B$353,0),6),0)</f>
        <v>413.7</v>
      </c>
      <c r="G5" s="13">
        <f t="array" ref="G5">IFNA(INDEX(Wolf2021FFProjections!$A$1:$Z$353,MATCH('QB Rankings Compare'!$D5,Wolf2021FFProjections!$B$1:$B$353,0),5),0)</f>
        <v>483.7</v>
      </c>
      <c r="H5" s="13">
        <f t="shared" si="2"/>
        <v>5</v>
      </c>
      <c r="I5" s="13">
        <f t="shared" si="3"/>
        <v>-1</v>
      </c>
    </row>
    <row r="6" ht="14.25" customHeight="1">
      <c r="A6" s="21">
        <v>5.0</v>
      </c>
      <c r="B6" s="21" t="s">
        <v>28</v>
      </c>
      <c r="C6" s="22" t="s">
        <v>454</v>
      </c>
      <c r="D6" s="13" t="str">
        <f t="shared" si="1"/>
        <v>Patrick Mahomes II</v>
      </c>
      <c r="E6" s="13">
        <f t="array" ref="E6">IFNA(INDEX(Wolf2021FFProjections!$A$1:$Z$353,MATCH('QB Rankings Compare'!$D6,Wolf2021FFProjections!$B$1:$B$353,0),7),0)</f>
        <v>399.45</v>
      </c>
      <c r="F6" s="13">
        <f t="array" ref="F6">IFNA(INDEX(Wolf2021FFProjections!$A$1:$Z$353,MATCH('QB Rankings Compare'!$D6,Wolf2021FFProjections!$B$1:$B$353,0),6),0)</f>
        <v>399.45</v>
      </c>
      <c r="G6" s="13">
        <f t="array" ref="G6">IFNA(INDEX(Wolf2021FFProjections!$A$1:$Z$353,MATCH('QB Rankings Compare'!$D6,Wolf2021FFProjections!$B$1:$B$353,0),5),0)</f>
        <v>467.45</v>
      </c>
      <c r="H6" s="13">
        <f t="shared" si="2"/>
        <v>7</v>
      </c>
      <c r="I6" s="13">
        <f t="shared" si="3"/>
        <v>-2</v>
      </c>
    </row>
    <row r="7" ht="14.25" customHeight="1">
      <c r="A7" s="23">
        <v>6.0</v>
      </c>
      <c r="B7" s="21" t="s">
        <v>28</v>
      </c>
      <c r="C7" s="22" t="s">
        <v>455</v>
      </c>
      <c r="D7" s="13" t="str">
        <f t="shared" si="1"/>
        <v>Joe Burrow</v>
      </c>
      <c r="E7" s="13">
        <f t="array" ref="E7">IFNA(INDEX(Wolf2021FFProjections!$A$1:$Z$353,MATCH('QB Rankings Compare'!$D7,Wolf2021FFProjections!$B$1:$B$353,0),7),0)</f>
        <v>395.75</v>
      </c>
      <c r="F7" s="13">
        <f t="array" ref="F7">IFNA(INDEX(Wolf2021FFProjections!$A$1:$Z$353,MATCH('QB Rankings Compare'!$D7,Wolf2021FFProjections!$B$1:$B$353,0),6),0)</f>
        <v>395.75</v>
      </c>
      <c r="G7" s="13">
        <f t="array" ref="G7">IFNA(INDEX(Wolf2021FFProjections!$A$1:$Z$353,MATCH('QB Rankings Compare'!$D7,Wolf2021FFProjections!$B$1:$B$353,0),5),0)</f>
        <v>467.75</v>
      </c>
      <c r="H7" s="13">
        <f t="shared" si="2"/>
        <v>9</v>
      </c>
      <c r="I7" s="13">
        <f t="shared" si="3"/>
        <v>-3</v>
      </c>
    </row>
    <row r="8" ht="14.25" customHeight="1">
      <c r="A8" s="21">
        <v>7.0</v>
      </c>
      <c r="B8" s="21" t="s">
        <v>28</v>
      </c>
      <c r="C8" s="24" t="s">
        <v>456</v>
      </c>
      <c r="D8" s="13" t="str">
        <f t="shared" si="1"/>
        <v>Lamar Jackson</v>
      </c>
      <c r="E8" s="13">
        <f t="array" ref="E8">IFNA(INDEX(Wolf2021FFProjections!$A$1:$Z$353,MATCH('QB Rankings Compare'!$D8,Wolf2021FFProjections!$B$1:$B$353,0),7),0)</f>
        <v>385.5</v>
      </c>
      <c r="F8" s="13">
        <f t="array" ref="F8">IFNA(INDEX(Wolf2021FFProjections!$A$1:$Z$353,MATCH('QB Rankings Compare'!$D8,Wolf2021FFProjections!$B$1:$B$353,0),6),0)</f>
        <v>385.5</v>
      </c>
      <c r="G8" s="13">
        <f t="array" ref="G8">IFNA(INDEX(Wolf2021FFProjections!$A$1:$Z$353,MATCH('QB Rankings Compare'!$D8,Wolf2021FFProjections!$B$1:$B$353,0),5),0)</f>
        <v>441.5</v>
      </c>
      <c r="H8" s="13">
        <f t="shared" si="2"/>
        <v>12</v>
      </c>
      <c r="I8" s="13">
        <f t="shared" si="3"/>
        <v>-5</v>
      </c>
    </row>
    <row r="9" ht="14.25" customHeight="1">
      <c r="A9" s="21">
        <v>8.0</v>
      </c>
      <c r="B9" s="21" t="s">
        <v>28</v>
      </c>
      <c r="C9" s="22" t="s">
        <v>457</v>
      </c>
      <c r="D9" s="13" t="str">
        <f t="shared" si="1"/>
        <v>Russell Wilson</v>
      </c>
      <c r="E9" s="13">
        <f t="array" ref="E9">IFNA(INDEX(Wolf2021FFProjections!$A$1:$Z$353,MATCH('QB Rankings Compare'!$D9,Wolf2021FFProjections!$B$1:$B$353,0),7),0)</f>
        <v>390.55</v>
      </c>
      <c r="F9" s="13">
        <f t="array" ref="F9">IFNA(INDEX(Wolf2021FFProjections!$A$1:$Z$353,MATCH('QB Rankings Compare'!$D9,Wolf2021FFProjections!$B$1:$B$353,0),6),0)</f>
        <v>390.55</v>
      </c>
      <c r="G9" s="13">
        <f t="array" ref="G9">IFNA(INDEX(Wolf2021FFProjections!$A$1:$Z$353,MATCH('QB Rankings Compare'!$D9,Wolf2021FFProjections!$B$1:$B$353,0),5),0)</f>
        <v>464.55</v>
      </c>
      <c r="H9" s="13">
        <f t="shared" si="2"/>
        <v>11</v>
      </c>
      <c r="I9" s="13">
        <f t="shared" si="3"/>
        <v>-3</v>
      </c>
    </row>
    <row r="10" ht="14.25" customHeight="1">
      <c r="A10" s="23">
        <v>9.0</v>
      </c>
      <c r="B10" s="21" t="s">
        <v>28</v>
      </c>
      <c r="C10" s="24" t="s">
        <v>458</v>
      </c>
      <c r="D10" s="13" t="str">
        <f t="shared" si="1"/>
        <v>Tom Brady</v>
      </c>
      <c r="E10" s="13">
        <f t="array" ref="E10">IFNA(INDEX(Wolf2021FFProjections!$A$1:$Z$353,MATCH('QB Rankings Compare'!$D10,Wolf2021FFProjections!$B$1:$B$353,0),7),0)</f>
        <v>415.25</v>
      </c>
      <c r="F10" s="13">
        <f t="array" ref="F10">IFNA(INDEX(Wolf2021FFProjections!$A$1:$Z$353,MATCH('QB Rankings Compare'!$D10,Wolf2021FFProjections!$B$1:$B$353,0),6),0)</f>
        <v>415.25</v>
      </c>
      <c r="G10" s="13">
        <f t="array" ref="G10">IFNA(INDEX(Wolf2021FFProjections!$A$1:$Z$353,MATCH('QB Rankings Compare'!$D10,Wolf2021FFProjections!$B$1:$B$353,0),5),0)</f>
        <v>503.25</v>
      </c>
      <c r="H10" s="13">
        <f t="shared" si="2"/>
        <v>4</v>
      </c>
      <c r="I10" s="13">
        <f t="shared" si="3"/>
        <v>5</v>
      </c>
    </row>
    <row r="11" ht="14.25" customHeight="1">
      <c r="A11" s="21">
        <v>10.0</v>
      </c>
      <c r="B11" s="21" t="s">
        <v>28</v>
      </c>
      <c r="C11" s="22" t="s">
        <v>459</v>
      </c>
      <c r="D11" s="13" t="str">
        <f t="shared" si="1"/>
        <v>Matthew Stafford</v>
      </c>
      <c r="E11" s="13">
        <f t="array" ref="E11">IFNA(INDEX(Wolf2021FFProjections!$A$1:$Z$353,MATCH('QB Rankings Compare'!$D11,Wolf2021FFProjections!$B$1:$B$353,0),7),0)</f>
        <v>392.75</v>
      </c>
      <c r="F11" s="13">
        <f t="array" ref="F11">IFNA(INDEX(Wolf2021FFProjections!$A$1:$Z$353,MATCH('QB Rankings Compare'!$D11,Wolf2021FFProjections!$B$1:$B$353,0),6),0)</f>
        <v>392.75</v>
      </c>
      <c r="G11" s="13">
        <f t="array" ref="G11">IFNA(INDEX(Wolf2021FFProjections!$A$1:$Z$353,MATCH('QB Rankings Compare'!$D11,Wolf2021FFProjections!$B$1:$B$353,0),5),0)</f>
        <v>478.75</v>
      </c>
      <c r="H11" s="13">
        <f t="shared" si="2"/>
        <v>10</v>
      </c>
      <c r="I11" s="13">
        <f t="shared" si="3"/>
        <v>0</v>
      </c>
    </row>
    <row r="12" ht="14.25" customHeight="1">
      <c r="A12" s="21">
        <v>11.0</v>
      </c>
      <c r="B12" s="21" t="s">
        <v>28</v>
      </c>
      <c r="C12" s="24" t="s">
        <v>460</v>
      </c>
      <c r="D12" s="13" t="str">
        <f t="shared" si="1"/>
        <v>Dak Prescott</v>
      </c>
      <c r="E12" s="13">
        <f t="array" ref="E12">IFNA(INDEX(Wolf2021FFProjections!$A$1:$Z$353,MATCH('QB Rankings Compare'!$D12,Wolf2021FFProjections!$B$1:$B$353,0),7),0)</f>
        <v>399.3</v>
      </c>
      <c r="F12" s="13">
        <f t="array" ref="F12">IFNA(INDEX(Wolf2021FFProjections!$A$1:$Z$353,MATCH('QB Rankings Compare'!$D12,Wolf2021FFProjections!$B$1:$B$353,0),6),0)</f>
        <v>399.3</v>
      </c>
      <c r="G12" s="13">
        <f t="array" ref="G12">IFNA(INDEX(Wolf2021FFProjections!$A$1:$Z$353,MATCH('QB Rankings Compare'!$D12,Wolf2021FFProjections!$B$1:$B$353,0),5),0)</f>
        <v>467.3</v>
      </c>
      <c r="H12" s="13">
        <f t="shared" si="2"/>
        <v>8</v>
      </c>
      <c r="I12" s="13">
        <f t="shared" si="3"/>
        <v>3</v>
      </c>
    </row>
    <row r="13" ht="14.25" customHeight="1">
      <c r="A13" s="23">
        <v>12.0</v>
      </c>
      <c r="B13" s="21" t="s">
        <v>28</v>
      </c>
      <c r="C13" s="22" t="s">
        <v>461</v>
      </c>
      <c r="D13" s="13" t="str">
        <f t="shared" si="1"/>
        <v>Trey Lance</v>
      </c>
      <c r="E13" s="13">
        <f t="array" ref="E13">IFNA(INDEX(Wolf2021FFProjections!$A$1:$Z$353,MATCH('QB Rankings Compare'!$D13,Wolf2021FFProjections!$B$1:$B$353,0),7),0)</f>
        <v>379.5</v>
      </c>
      <c r="F13" s="13">
        <f t="array" ref="F13">IFNA(INDEX(Wolf2021FFProjections!$A$1:$Z$353,MATCH('QB Rankings Compare'!$D13,Wolf2021FFProjections!$B$1:$B$353,0),6),0)</f>
        <v>379.5</v>
      </c>
      <c r="G13" s="13">
        <f t="array" ref="G13">IFNA(INDEX(Wolf2021FFProjections!$A$1:$Z$353,MATCH('QB Rankings Compare'!$D13,Wolf2021FFProjections!$B$1:$B$353,0),5),0)</f>
        <v>431.5</v>
      </c>
      <c r="H13" s="13">
        <f t="shared" si="2"/>
        <v>13</v>
      </c>
      <c r="I13" s="13">
        <f t="shared" si="3"/>
        <v>-1</v>
      </c>
    </row>
    <row r="14" ht="14.25" customHeight="1">
      <c r="A14" s="21">
        <v>13.0</v>
      </c>
      <c r="B14" s="21" t="s">
        <v>28</v>
      </c>
      <c r="C14" s="22" t="s">
        <v>462</v>
      </c>
      <c r="D14" s="13" t="str">
        <f t="shared" si="1"/>
        <v>Kirk Cousins</v>
      </c>
      <c r="E14" s="13">
        <f t="array" ref="E14">IFNA(INDEX(Wolf2021FFProjections!$A$1:$Z$353,MATCH('QB Rankings Compare'!$D14,Wolf2021FFProjections!$B$1:$B$353,0),7),0)</f>
        <v>411.3</v>
      </c>
      <c r="F14" s="13">
        <f t="array" ref="F14">IFNA(INDEX(Wolf2021FFProjections!$A$1:$Z$353,MATCH('QB Rankings Compare'!$D14,Wolf2021FFProjections!$B$1:$B$353,0),6),0)</f>
        <v>411.3</v>
      </c>
      <c r="G14" s="13">
        <f t="array" ref="G14">IFNA(INDEX(Wolf2021FFProjections!$A$1:$Z$353,MATCH('QB Rankings Compare'!$D14,Wolf2021FFProjections!$B$1:$B$353,0),5),0)</f>
        <v>491.3</v>
      </c>
      <c r="H14" s="13">
        <f t="shared" si="2"/>
        <v>6</v>
      </c>
      <c r="I14" s="13">
        <f t="shared" si="3"/>
        <v>7</v>
      </c>
    </row>
    <row r="15" ht="14.25" customHeight="1">
      <c r="A15" s="21">
        <v>14.0</v>
      </c>
      <c r="B15" s="21" t="s">
        <v>28</v>
      </c>
      <c r="C15" s="24" t="s">
        <v>463</v>
      </c>
      <c r="D15" s="13" t="str">
        <f t="shared" si="1"/>
        <v>Derek Carr</v>
      </c>
      <c r="E15" s="13">
        <f t="array" ref="E15">IFNA(INDEX(Wolf2021FFProjections!$A$1:$Z$353,MATCH('QB Rankings Compare'!$D15,Wolf2021FFProjections!$B$1:$B$353,0),7),0)</f>
        <v>357.45</v>
      </c>
      <c r="F15" s="13">
        <f t="array" ref="F15">IFNA(INDEX(Wolf2021FFProjections!$A$1:$Z$353,MATCH('QB Rankings Compare'!$D15,Wolf2021FFProjections!$B$1:$B$353,0),6),0)</f>
        <v>357.45</v>
      </c>
      <c r="G15" s="13">
        <f t="array" ref="G15">IFNA(INDEX(Wolf2021FFProjections!$A$1:$Z$353,MATCH('QB Rankings Compare'!$D15,Wolf2021FFProjections!$B$1:$B$353,0),5),0)</f>
        <v>417.45</v>
      </c>
      <c r="H15" s="13">
        <f t="shared" si="2"/>
        <v>14</v>
      </c>
      <c r="I15" s="13">
        <f t="shared" si="3"/>
        <v>0</v>
      </c>
    </row>
    <row r="16" ht="14.25" customHeight="1">
      <c r="A16" s="23">
        <v>15.0</v>
      </c>
      <c r="B16" s="21" t="s">
        <v>28</v>
      </c>
      <c r="C16" s="24" t="s">
        <v>464</v>
      </c>
      <c r="D16" s="13" t="str">
        <f t="shared" si="1"/>
        <v>Aaron Rodgers</v>
      </c>
      <c r="E16" s="13">
        <f t="array" ref="E16">IFNA(INDEX(Wolf2021FFProjections!$A$1:$Z$353,MATCH('QB Rankings Compare'!$D16,Wolf2021FFProjections!$B$1:$B$353,0),7),0)</f>
        <v>352.1</v>
      </c>
      <c r="F16" s="13">
        <f t="array" ref="F16">IFNA(INDEX(Wolf2021FFProjections!$A$1:$Z$353,MATCH('QB Rankings Compare'!$D16,Wolf2021FFProjections!$B$1:$B$353,0),6),0)</f>
        <v>352.1</v>
      </c>
      <c r="G16" s="13">
        <f t="array" ref="G16">IFNA(INDEX(Wolf2021FFProjections!$A$1:$Z$353,MATCH('QB Rankings Compare'!$D16,Wolf2021FFProjections!$B$1:$B$353,0),5),0)</f>
        <v>416.1</v>
      </c>
      <c r="H16" s="13">
        <f t="shared" si="2"/>
        <v>15</v>
      </c>
      <c r="I16" s="13">
        <f t="shared" si="3"/>
        <v>0</v>
      </c>
    </row>
    <row r="17" ht="14.25" customHeight="1">
      <c r="A17" s="21">
        <v>16.0</v>
      </c>
      <c r="B17" s="21" t="s">
        <v>28</v>
      </c>
      <c r="C17" s="22" t="s">
        <v>465</v>
      </c>
      <c r="D17" s="13" t="str">
        <f t="shared" si="1"/>
        <v>Tua Tagovailoa</v>
      </c>
      <c r="E17" s="13">
        <f t="array" ref="E17">IFNA(INDEX(Wolf2021FFProjections!$A$1:$Z$353,MATCH('QB Rankings Compare'!$D17,Wolf2021FFProjections!$B$1:$B$353,0),7),0)</f>
        <v>342.95</v>
      </c>
      <c r="F17" s="13">
        <f t="array" ref="F17">IFNA(INDEX(Wolf2021FFProjections!$A$1:$Z$353,MATCH('QB Rankings Compare'!$D17,Wolf2021FFProjections!$B$1:$B$353,0),6),0)</f>
        <v>342.95</v>
      </c>
      <c r="G17" s="13">
        <f t="array" ref="G17">IFNA(INDEX(Wolf2021FFProjections!$A$1:$Z$353,MATCH('QB Rankings Compare'!$D17,Wolf2021FFProjections!$B$1:$B$353,0),5),0)</f>
        <v>404.95</v>
      </c>
      <c r="H17" s="13">
        <f t="shared" si="2"/>
        <v>17</v>
      </c>
      <c r="I17" s="13">
        <f t="shared" si="3"/>
        <v>-1</v>
      </c>
    </row>
    <row r="18" ht="14.25" customHeight="1">
      <c r="A18" s="21">
        <v>17.0</v>
      </c>
      <c r="B18" s="21" t="s">
        <v>28</v>
      </c>
      <c r="C18" s="24" t="s">
        <v>466</v>
      </c>
      <c r="D18" s="13" t="str">
        <f t="shared" si="1"/>
        <v>Justin Fields</v>
      </c>
      <c r="E18" s="13">
        <f t="array" ref="E18">IFNA(INDEX(Wolf2021FFProjections!$A$1:$Z$353,MATCH('QB Rankings Compare'!$D18,Wolf2021FFProjections!$B$1:$B$353,0),7),0)</f>
        <v>338.1</v>
      </c>
      <c r="F18" s="13">
        <f t="array" ref="F18">IFNA(INDEX(Wolf2021FFProjections!$A$1:$Z$353,MATCH('QB Rankings Compare'!$D18,Wolf2021FFProjections!$B$1:$B$353,0),6),0)</f>
        <v>338.1</v>
      </c>
      <c r="G18" s="13">
        <f t="array" ref="G18">IFNA(INDEX(Wolf2021FFProjections!$A$1:$Z$353,MATCH('QB Rankings Compare'!$D18,Wolf2021FFProjections!$B$1:$B$353,0),5),0)</f>
        <v>388.1</v>
      </c>
      <c r="H18" s="13">
        <f t="shared" si="2"/>
        <v>20</v>
      </c>
      <c r="I18" s="13">
        <f t="shared" si="3"/>
        <v>-3</v>
      </c>
    </row>
    <row r="19" ht="14.25" customHeight="1">
      <c r="A19" s="23">
        <v>18.0</v>
      </c>
      <c r="B19" s="21" t="s">
        <v>28</v>
      </c>
      <c r="C19" s="22" t="s">
        <v>467</v>
      </c>
      <c r="D19" s="13" t="str">
        <f t="shared" si="1"/>
        <v>Matt Ryan</v>
      </c>
      <c r="E19" s="13">
        <f t="array" ref="E19">IFNA(INDEX(Wolf2021FFProjections!$A$1:$Z$353,MATCH('QB Rankings Compare'!$D19,Wolf2021FFProjections!$B$1:$B$353,0),7),0)</f>
        <v>339.4</v>
      </c>
      <c r="F19" s="13">
        <f t="array" ref="F19">IFNA(INDEX(Wolf2021FFProjections!$A$1:$Z$353,MATCH('QB Rankings Compare'!$D19,Wolf2021FFProjections!$B$1:$B$353,0),6),0)</f>
        <v>339.4</v>
      </c>
      <c r="G19" s="13">
        <f t="array" ref="G19">IFNA(INDEX(Wolf2021FFProjections!$A$1:$Z$353,MATCH('QB Rankings Compare'!$D19,Wolf2021FFProjections!$B$1:$B$353,0),5),0)</f>
        <v>399.4</v>
      </c>
      <c r="H19" s="13">
        <f t="shared" si="2"/>
        <v>19</v>
      </c>
      <c r="I19" s="13">
        <f t="shared" si="3"/>
        <v>-1</v>
      </c>
    </row>
    <row r="20" ht="14.25" customHeight="1">
      <c r="A20" s="21">
        <v>19.0</v>
      </c>
      <c r="B20" s="21" t="s">
        <v>28</v>
      </c>
      <c r="C20" s="24" t="s">
        <v>468</v>
      </c>
      <c r="D20" s="13" t="str">
        <f t="shared" si="1"/>
        <v>Trevor Lawrence</v>
      </c>
      <c r="E20" s="13">
        <f t="array" ref="E20">IFNA(INDEX(Wolf2021FFProjections!$A$1:$Z$353,MATCH('QB Rankings Compare'!$D20,Wolf2021FFProjections!$B$1:$B$353,0),7),0)</f>
        <v>350.65</v>
      </c>
      <c r="F20" s="13">
        <f t="array" ref="F20">IFNA(INDEX(Wolf2021FFProjections!$A$1:$Z$353,MATCH('QB Rankings Compare'!$D20,Wolf2021FFProjections!$B$1:$B$353,0),6),0)</f>
        <v>350.65</v>
      </c>
      <c r="G20" s="13">
        <f t="array" ref="G20">IFNA(INDEX(Wolf2021FFProjections!$A$1:$Z$353,MATCH('QB Rankings Compare'!$D20,Wolf2021FFProjections!$B$1:$B$353,0),5),0)</f>
        <v>402.65</v>
      </c>
      <c r="H20" s="13">
        <f t="shared" si="2"/>
        <v>16</v>
      </c>
      <c r="I20" s="13">
        <f t="shared" si="3"/>
        <v>3</v>
      </c>
    </row>
    <row r="21" ht="14.25" customHeight="1">
      <c r="A21" s="21">
        <v>20.0</v>
      </c>
      <c r="B21" s="21" t="s">
        <v>28</v>
      </c>
      <c r="C21" s="24" t="s">
        <v>469</v>
      </c>
      <c r="D21" s="13" t="str">
        <f t="shared" si="1"/>
        <v>Jameis Winston</v>
      </c>
      <c r="E21" s="13">
        <f t="array" ref="E21">IFNA(INDEX(Wolf2021FFProjections!$A$1:$Z$353,MATCH('QB Rankings Compare'!$D21,Wolf2021FFProjections!$B$1:$B$353,0),7),0)</f>
        <v>342.85</v>
      </c>
      <c r="F21" s="13">
        <f t="array" ref="F21">IFNA(INDEX(Wolf2021FFProjections!$A$1:$Z$353,MATCH('QB Rankings Compare'!$D21,Wolf2021FFProjections!$B$1:$B$353,0),6),0)</f>
        <v>342.85</v>
      </c>
      <c r="G21" s="13">
        <f t="array" ref="G21">IFNA(INDEX(Wolf2021FFProjections!$A$1:$Z$353,MATCH('QB Rankings Compare'!$D21,Wolf2021FFProjections!$B$1:$B$353,0),5),0)</f>
        <v>410.85</v>
      </c>
      <c r="H21" s="13">
        <f t="shared" si="2"/>
        <v>18</v>
      </c>
      <c r="I21" s="13">
        <f t="shared" si="3"/>
        <v>2</v>
      </c>
    </row>
    <row r="22" ht="14.25" customHeight="1">
      <c r="A22" s="23">
        <v>21.0</v>
      </c>
      <c r="B22" s="21" t="s">
        <v>28</v>
      </c>
      <c r="C22" s="22" t="s">
        <v>470</v>
      </c>
      <c r="D22" s="13" t="str">
        <f t="shared" si="1"/>
        <v>Daniel Jones</v>
      </c>
      <c r="E22" s="13">
        <f t="array" ref="E22">IFNA(INDEX(Wolf2021FFProjections!$A$1:$Z$353,MATCH('QB Rankings Compare'!$D22,Wolf2021FFProjections!$B$1:$B$353,0),7),0)</f>
        <v>318.35</v>
      </c>
      <c r="F22" s="13">
        <f t="array" ref="F22">IFNA(INDEX(Wolf2021FFProjections!$A$1:$Z$353,MATCH('QB Rankings Compare'!$D22,Wolf2021FFProjections!$B$1:$B$353,0),6),0)</f>
        <v>318.35</v>
      </c>
      <c r="G22" s="13">
        <f t="array" ref="G22">IFNA(INDEX(Wolf2021FFProjections!$A$1:$Z$353,MATCH('QB Rankings Compare'!$D22,Wolf2021FFProjections!$B$1:$B$353,0),5),0)</f>
        <v>362.35</v>
      </c>
      <c r="H22" s="13">
        <f t="shared" si="2"/>
        <v>22</v>
      </c>
      <c r="I22" s="13">
        <f t="shared" si="3"/>
        <v>-1</v>
      </c>
    </row>
    <row r="23" ht="14.25" customHeight="1">
      <c r="A23" s="21">
        <v>22.0</v>
      </c>
      <c r="B23" s="21" t="s">
        <v>28</v>
      </c>
      <c r="C23" s="24" t="s">
        <v>471</v>
      </c>
      <c r="D23" s="13" t="str">
        <f t="shared" si="1"/>
        <v>Jared Goff</v>
      </c>
      <c r="E23" s="13">
        <f t="array" ref="E23">IFNA(INDEX(Wolf2021FFProjections!$A$1:$Z$353,MATCH('QB Rankings Compare'!$D23,Wolf2021FFProjections!$B$1:$B$353,0),7),0)</f>
        <v>319.9</v>
      </c>
      <c r="F23" s="13">
        <f t="array" ref="F23">IFNA(INDEX(Wolf2021FFProjections!$A$1:$Z$353,MATCH('QB Rankings Compare'!$D23,Wolf2021FFProjections!$B$1:$B$353,0),6),0)</f>
        <v>319.9</v>
      </c>
      <c r="G23" s="13">
        <f t="array" ref="G23">IFNA(INDEX(Wolf2021FFProjections!$A$1:$Z$353,MATCH('QB Rankings Compare'!$D23,Wolf2021FFProjections!$B$1:$B$353,0),5),0)</f>
        <v>377.9</v>
      </c>
      <c r="H23" s="13">
        <f t="shared" si="2"/>
        <v>21</v>
      </c>
      <c r="I23" s="13">
        <f t="shared" si="3"/>
        <v>1</v>
      </c>
    </row>
    <row r="24" ht="14.25" customHeight="1">
      <c r="A24" s="21">
        <v>23.0</v>
      </c>
      <c r="B24" s="21" t="s">
        <v>28</v>
      </c>
      <c r="C24" s="22" t="s">
        <v>472</v>
      </c>
      <c r="D24" s="13" t="str">
        <f t="shared" si="1"/>
        <v>Ryan Tannehill</v>
      </c>
      <c r="E24" s="13">
        <f t="array" ref="E24">IFNA(INDEX(Wolf2021FFProjections!$A$1:$Z$353,MATCH('QB Rankings Compare'!$D24,Wolf2021FFProjections!$B$1:$B$353,0),7),0)</f>
        <v>305.45</v>
      </c>
      <c r="F24" s="13">
        <f t="array" ref="F24">IFNA(INDEX(Wolf2021FFProjections!$A$1:$Z$353,MATCH('QB Rankings Compare'!$D24,Wolf2021FFProjections!$B$1:$B$353,0),6),0)</f>
        <v>305.45</v>
      </c>
      <c r="G24" s="13">
        <f t="array" ref="G24">IFNA(INDEX(Wolf2021FFProjections!$A$1:$Z$353,MATCH('QB Rankings Compare'!$D24,Wolf2021FFProjections!$B$1:$B$353,0),5),0)</f>
        <v>355.45</v>
      </c>
      <c r="H24" s="13">
        <f t="shared" si="2"/>
        <v>23</v>
      </c>
      <c r="I24" s="13">
        <f t="shared" si="3"/>
        <v>0</v>
      </c>
    </row>
    <row r="25" ht="14.25" customHeight="1">
      <c r="A25" s="23">
        <v>24.0</v>
      </c>
      <c r="B25" s="21" t="s">
        <v>28</v>
      </c>
      <c r="C25" s="24" t="s">
        <v>473</v>
      </c>
      <c r="D25" s="13" t="str">
        <f t="shared" si="1"/>
        <v>Baker Mayfield</v>
      </c>
      <c r="E25" s="13">
        <f t="array" ref="E25">IFNA(INDEX(Wolf2021FFProjections!$A$1:$Z$353,MATCH('QB Rankings Compare'!$D25,Wolf2021FFProjections!$B$1:$B$353,0),7),0)</f>
        <v>278.1</v>
      </c>
      <c r="F25" s="13">
        <f t="array" ref="F25">IFNA(INDEX(Wolf2021FFProjections!$A$1:$Z$353,MATCH('QB Rankings Compare'!$D25,Wolf2021FFProjections!$B$1:$B$353,0),6),0)</f>
        <v>278.1</v>
      </c>
      <c r="G25" s="13">
        <f t="array" ref="G25">IFNA(INDEX(Wolf2021FFProjections!$A$1:$Z$353,MATCH('QB Rankings Compare'!$D25,Wolf2021FFProjections!$B$1:$B$353,0),5),0)</f>
        <v>326.1</v>
      </c>
      <c r="H25" s="13">
        <f t="shared" si="2"/>
        <v>27</v>
      </c>
      <c r="I25" s="13">
        <f t="shared" si="3"/>
        <v>-3</v>
      </c>
    </row>
    <row r="26" ht="14.25" customHeight="1">
      <c r="A26" s="21">
        <v>25.0</v>
      </c>
      <c r="B26" s="21" t="s">
        <v>28</v>
      </c>
      <c r="C26" s="22" t="s">
        <v>474</v>
      </c>
      <c r="D26" s="13" t="str">
        <f t="shared" si="1"/>
        <v>Davis Mills</v>
      </c>
      <c r="E26" s="13">
        <f t="array" ref="E26">IFNA(INDEX(Wolf2021FFProjections!$A$1:$Z$353,MATCH('QB Rankings Compare'!$D26,Wolf2021FFProjections!$B$1:$B$353,0),7),0)</f>
        <v>300.2</v>
      </c>
      <c r="F26" s="13">
        <f t="array" ref="F26">IFNA(INDEX(Wolf2021FFProjections!$A$1:$Z$353,MATCH('QB Rankings Compare'!$D26,Wolf2021FFProjections!$B$1:$B$353,0),6),0)</f>
        <v>300.2</v>
      </c>
      <c r="G26" s="13">
        <f t="array" ref="G26">IFNA(INDEX(Wolf2021FFProjections!$A$1:$Z$353,MATCH('QB Rankings Compare'!$D26,Wolf2021FFProjections!$B$1:$B$353,0),5),0)</f>
        <v>360.2</v>
      </c>
      <c r="H26" s="13">
        <f t="shared" si="2"/>
        <v>24</v>
      </c>
      <c r="I26" s="13">
        <f t="shared" si="3"/>
        <v>1</v>
      </c>
    </row>
    <row r="27" ht="14.25" customHeight="1">
      <c r="A27" s="21">
        <v>26.0</v>
      </c>
      <c r="B27" s="21" t="s">
        <v>28</v>
      </c>
      <c r="C27" s="24" t="s">
        <v>475</v>
      </c>
      <c r="D27" s="13" t="str">
        <f t="shared" si="1"/>
        <v>Mac Jones</v>
      </c>
      <c r="E27" s="13">
        <f t="array" ref="E27">IFNA(INDEX(Wolf2021FFProjections!$A$1:$Z$353,MATCH('QB Rankings Compare'!$D27,Wolf2021FFProjections!$B$1:$B$353,0),7),0)</f>
        <v>299.1</v>
      </c>
      <c r="F27" s="13">
        <f t="array" ref="F27">IFNA(INDEX(Wolf2021FFProjections!$A$1:$Z$353,MATCH('QB Rankings Compare'!$D27,Wolf2021FFProjections!$B$1:$B$353,0),6),0)</f>
        <v>299.1</v>
      </c>
      <c r="G27" s="13">
        <f t="array" ref="G27">IFNA(INDEX(Wolf2021FFProjections!$A$1:$Z$353,MATCH('QB Rankings Compare'!$D27,Wolf2021FFProjections!$B$1:$B$353,0),5),0)</f>
        <v>355.1</v>
      </c>
      <c r="H27" s="13">
        <f t="shared" si="2"/>
        <v>25</v>
      </c>
      <c r="I27" s="13">
        <f t="shared" si="3"/>
        <v>1</v>
      </c>
    </row>
    <row r="28" ht="14.25" customHeight="1">
      <c r="A28" s="23">
        <v>27.0</v>
      </c>
      <c r="B28" s="21" t="s">
        <v>28</v>
      </c>
      <c r="C28" s="22" t="s">
        <v>476</v>
      </c>
      <c r="D28" s="13" t="str">
        <f t="shared" si="1"/>
        <v>Marcus Mariota</v>
      </c>
      <c r="E28" s="13">
        <f t="array" ref="E28">IFNA(INDEX(Wolf2021FFProjections!$A$1:$Z$353,MATCH('QB Rankings Compare'!$D28,Wolf2021FFProjections!$B$1:$B$353,0),7),0)</f>
        <v>200.4</v>
      </c>
      <c r="F28" s="13">
        <f t="array" ref="F28">IFNA(INDEX(Wolf2021FFProjections!$A$1:$Z$353,MATCH('QB Rankings Compare'!$D28,Wolf2021FFProjections!$B$1:$B$353,0),6),0)</f>
        <v>200.4</v>
      </c>
      <c r="G28" s="13">
        <f t="array" ref="G28">IFNA(INDEX(Wolf2021FFProjections!$A$1:$Z$353,MATCH('QB Rankings Compare'!$D28,Wolf2021FFProjections!$B$1:$B$353,0),5),0)</f>
        <v>232.4</v>
      </c>
      <c r="H28" s="13">
        <f t="shared" si="2"/>
        <v>29</v>
      </c>
      <c r="I28" s="13">
        <f t="shared" si="3"/>
        <v>-2</v>
      </c>
    </row>
    <row r="29" ht="14.25" customHeight="1">
      <c r="A29" s="21">
        <v>28.0</v>
      </c>
      <c r="B29" s="21" t="s">
        <v>28</v>
      </c>
      <c r="C29" s="22" t="s">
        <v>477</v>
      </c>
      <c r="D29" s="13" t="str">
        <f t="shared" si="1"/>
        <v>Deshaun Watson</v>
      </c>
      <c r="E29" s="13">
        <f t="array" ref="E29">IFNA(INDEX(Wolf2021FFProjections!$A$1:$Z$353,MATCH('QB Rankings Compare'!$D29,Wolf2021FFProjections!$B$1:$B$353,0),7),0)</f>
        <v>97.65</v>
      </c>
      <c r="F29" s="13">
        <f t="array" ref="F29">IFNA(INDEX(Wolf2021FFProjections!$A$1:$Z$353,MATCH('QB Rankings Compare'!$D29,Wolf2021FFProjections!$B$1:$B$353,0),6),0)</f>
        <v>97.65</v>
      </c>
      <c r="G29" s="13">
        <f t="array" ref="G29">IFNA(INDEX(Wolf2021FFProjections!$A$1:$Z$353,MATCH('QB Rankings Compare'!$D29,Wolf2021FFProjections!$B$1:$B$353,0),5),0)</f>
        <v>115.65</v>
      </c>
      <c r="H29" s="13">
        <f t="shared" si="2"/>
        <v>37</v>
      </c>
      <c r="I29" s="13">
        <f t="shared" si="3"/>
        <v>-9</v>
      </c>
    </row>
    <row r="30" ht="14.25" customHeight="1">
      <c r="A30" s="21">
        <v>29.0</v>
      </c>
      <c r="B30" s="21" t="s">
        <v>28</v>
      </c>
      <c r="C30" s="24" t="s">
        <v>478</v>
      </c>
      <c r="D30" s="13" t="str">
        <f t="shared" si="1"/>
        <v>Carson Wentz</v>
      </c>
      <c r="E30" s="13">
        <f t="array" ref="E30">IFNA(INDEX(Wolf2021FFProjections!$A$1:$Z$353,MATCH('QB Rankings Compare'!$D30,Wolf2021FFProjections!$B$1:$B$353,0),7),0)</f>
        <v>297.4</v>
      </c>
      <c r="F30" s="13">
        <f t="array" ref="F30">IFNA(INDEX(Wolf2021FFProjections!$A$1:$Z$353,MATCH('QB Rankings Compare'!$D30,Wolf2021FFProjections!$B$1:$B$353,0),6),0)</f>
        <v>297.4</v>
      </c>
      <c r="G30" s="13">
        <f t="array" ref="G30">IFNA(INDEX(Wolf2021FFProjections!$A$1:$Z$353,MATCH('QB Rankings Compare'!$D30,Wolf2021FFProjections!$B$1:$B$353,0),5),0)</f>
        <v>345.4</v>
      </c>
      <c r="H30" s="13">
        <f t="shared" si="2"/>
        <v>26</v>
      </c>
      <c r="I30" s="13">
        <f t="shared" si="3"/>
        <v>3</v>
      </c>
    </row>
    <row r="31" ht="14.25" customHeight="1">
      <c r="A31" s="23">
        <v>30.0</v>
      </c>
      <c r="B31" s="21" t="s">
        <v>28</v>
      </c>
      <c r="C31" s="22" t="s">
        <v>479</v>
      </c>
      <c r="D31" s="13" t="str">
        <f t="shared" si="1"/>
        <v>Mitchell Trubisky</v>
      </c>
      <c r="E31" s="13">
        <f t="array" ref="E31">IFNA(INDEX(Wolf2021FFProjections!$A$1:$Z$353,MATCH('QB Rankings Compare'!$D31,Wolf2021FFProjections!$B$1:$B$353,0),7),0)</f>
        <v>118.35</v>
      </c>
      <c r="F31" s="13">
        <f t="array" ref="F31">IFNA(INDEX(Wolf2021FFProjections!$A$1:$Z$353,MATCH('QB Rankings Compare'!$D31,Wolf2021FFProjections!$B$1:$B$353,0),6),0)</f>
        <v>118.35</v>
      </c>
      <c r="G31" s="13">
        <f t="array" ref="G31">IFNA(INDEX(Wolf2021FFProjections!$A$1:$Z$353,MATCH('QB Rankings Compare'!$D31,Wolf2021FFProjections!$B$1:$B$353,0),5),0)</f>
        <v>140.35</v>
      </c>
      <c r="H31" s="13">
        <f t="shared" si="2"/>
        <v>35</v>
      </c>
      <c r="I31" s="13">
        <f t="shared" si="3"/>
        <v>-5</v>
      </c>
    </row>
    <row r="32" ht="14.25" customHeight="1">
      <c r="A32" s="21">
        <v>31.0</v>
      </c>
      <c r="B32" s="21" t="s">
        <v>28</v>
      </c>
      <c r="C32" s="24" t="s">
        <v>480</v>
      </c>
      <c r="D32" s="13" t="str">
        <f t="shared" si="1"/>
        <v>Kenny Pickett</v>
      </c>
      <c r="E32" s="13">
        <f t="array" ref="E32">IFNA(INDEX(Wolf2021FFProjections!$A$1:$Z$353,MATCH('QB Rankings Compare'!$D32,Wolf2021FFProjections!$B$1:$B$353,0),7),0)</f>
        <v>237.05</v>
      </c>
      <c r="F32" s="13">
        <f t="array" ref="F32">IFNA(INDEX(Wolf2021FFProjections!$A$1:$Z$353,MATCH('QB Rankings Compare'!$D32,Wolf2021FFProjections!$B$1:$B$353,0),6),0)</f>
        <v>237.05</v>
      </c>
      <c r="G32" s="13">
        <f t="array" ref="G32">IFNA(INDEX(Wolf2021FFProjections!$A$1:$Z$353,MATCH('QB Rankings Compare'!$D32,Wolf2021FFProjections!$B$1:$B$353,0),5),0)</f>
        <v>281.05</v>
      </c>
      <c r="H32" s="13">
        <f t="shared" si="2"/>
        <v>28</v>
      </c>
      <c r="I32" s="13">
        <f t="shared" si="3"/>
        <v>3</v>
      </c>
    </row>
    <row r="33" ht="14.25" customHeight="1">
      <c r="A33" s="21">
        <v>32.0</v>
      </c>
      <c r="B33" s="21" t="s">
        <v>28</v>
      </c>
      <c r="C33" s="22" t="s">
        <v>481</v>
      </c>
      <c r="D33" s="13" t="str">
        <f t="shared" si="1"/>
        <v>Joe Flacco</v>
      </c>
      <c r="E33" s="13">
        <f t="array" ref="E33">IFNA(INDEX(Wolf2021FFProjections!$A$1:$Z$353,MATCH('QB Rankings Compare'!$D33,Wolf2021FFProjections!$B$1:$B$353,0),7),0)</f>
        <v>102.85</v>
      </c>
      <c r="F33" s="13">
        <f t="array" ref="F33">IFNA(INDEX(Wolf2021FFProjections!$A$1:$Z$353,MATCH('QB Rankings Compare'!$D33,Wolf2021FFProjections!$B$1:$B$353,0),6),0)</f>
        <v>102.85</v>
      </c>
      <c r="G33" s="13">
        <f t="array" ref="G33">IFNA(INDEX(Wolf2021FFProjections!$A$1:$Z$353,MATCH('QB Rankings Compare'!$D33,Wolf2021FFProjections!$B$1:$B$353,0),5),0)</f>
        <v>118.85</v>
      </c>
      <c r="H33" s="13">
        <f t="shared" si="2"/>
        <v>36</v>
      </c>
      <c r="I33" s="13">
        <f t="shared" si="3"/>
        <v>-4</v>
      </c>
    </row>
    <row r="34" ht="14.25" customHeight="1">
      <c r="A34" s="23">
        <v>33.0</v>
      </c>
      <c r="B34" s="21" t="s">
        <v>28</v>
      </c>
      <c r="C34" s="24" t="s">
        <v>482</v>
      </c>
      <c r="D34" s="13" t="str">
        <f t="shared" si="1"/>
        <v>Zach Wilson</v>
      </c>
      <c r="E34" s="13">
        <f t="array" ref="E34">IFNA(INDEX(Wolf2021FFProjections!$A$1:$Z$353,MATCH('QB Rankings Compare'!$D34,Wolf2021FFProjections!$B$1:$B$353,0),7),0)</f>
        <v>185.5</v>
      </c>
      <c r="F34" s="13">
        <f t="array" ref="F34">IFNA(INDEX(Wolf2021FFProjections!$A$1:$Z$353,MATCH('QB Rankings Compare'!$D34,Wolf2021FFProjections!$B$1:$B$353,0),6),0)</f>
        <v>185.5</v>
      </c>
      <c r="G34" s="13">
        <f t="array" ref="G34">IFNA(INDEX(Wolf2021FFProjections!$A$1:$Z$353,MATCH('QB Rankings Compare'!$D34,Wolf2021FFProjections!$B$1:$B$353,0),5),0)</f>
        <v>213.5</v>
      </c>
      <c r="H34" s="13">
        <f t="shared" si="2"/>
        <v>30</v>
      </c>
      <c r="I34" s="13">
        <f t="shared" si="3"/>
        <v>3</v>
      </c>
    </row>
    <row r="35" ht="14.25" customHeight="1">
      <c r="A35" s="21">
        <v>34.0</v>
      </c>
      <c r="B35" s="21" t="s">
        <v>28</v>
      </c>
      <c r="C35" s="22" t="s">
        <v>483</v>
      </c>
      <c r="D35" s="13" t="str">
        <f t="shared" si="1"/>
        <v>Drew Lock</v>
      </c>
      <c r="E35" s="13">
        <f t="array" ref="E35">IFNA(INDEX(Wolf2021FFProjections!$A$1:$Z$353,MATCH('QB Rankings Compare'!$D35,Wolf2021FFProjections!$B$1:$B$353,0),7),0)</f>
        <v>137.95</v>
      </c>
      <c r="F35" s="13">
        <f t="array" ref="F35">IFNA(INDEX(Wolf2021FFProjections!$A$1:$Z$353,MATCH('QB Rankings Compare'!$D35,Wolf2021FFProjections!$B$1:$B$353,0),6),0)</f>
        <v>137.95</v>
      </c>
      <c r="G35" s="13">
        <f t="array" ref="G35">IFNA(INDEX(Wolf2021FFProjections!$A$1:$Z$353,MATCH('QB Rankings Compare'!$D35,Wolf2021FFProjections!$B$1:$B$353,0),5),0)</f>
        <v>163.95</v>
      </c>
      <c r="H35" s="13">
        <f t="shared" si="2"/>
        <v>33</v>
      </c>
      <c r="I35" s="13">
        <f t="shared" si="3"/>
        <v>1</v>
      </c>
    </row>
    <row r="36" ht="14.25" customHeight="1">
      <c r="A36" s="21">
        <v>35.0</v>
      </c>
      <c r="B36" s="21" t="s">
        <v>28</v>
      </c>
      <c r="C36" s="24" t="s">
        <v>484</v>
      </c>
      <c r="D36" s="13" t="str">
        <f t="shared" si="1"/>
        <v>Desmond Ridder</v>
      </c>
      <c r="E36" s="13">
        <f t="array" ref="E36">IFNA(INDEX(Wolf2021FFProjections!$A$1:$Z$353,MATCH('QB Rankings Compare'!$D36,Wolf2021FFProjections!$B$1:$B$353,0),7),0)</f>
        <v>183.95</v>
      </c>
      <c r="F36" s="13">
        <f t="array" ref="F36">IFNA(INDEX(Wolf2021FFProjections!$A$1:$Z$353,MATCH('QB Rankings Compare'!$D36,Wolf2021FFProjections!$B$1:$B$353,0),6),0)</f>
        <v>183.95</v>
      </c>
      <c r="G36" s="13">
        <f t="array" ref="G36">IFNA(INDEX(Wolf2021FFProjections!$A$1:$Z$353,MATCH('QB Rankings Compare'!$D36,Wolf2021FFProjections!$B$1:$B$353,0),5),0)</f>
        <v>207.95</v>
      </c>
      <c r="H36" s="13">
        <f t="shared" si="2"/>
        <v>31</v>
      </c>
      <c r="I36" s="13">
        <f t="shared" si="3"/>
        <v>4</v>
      </c>
    </row>
    <row r="37" ht="14.25" customHeight="1">
      <c r="A37" s="23">
        <v>36.0</v>
      </c>
      <c r="B37" s="21" t="s">
        <v>28</v>
      </c>
      <c r="C37" s="22" t="s">
        <v>485</v>
      </c>
      <c r="D37" s="13" t="str">
        <f t="shared" si="1"/>
        <v>Jimmy Garoppolo</v>
      </c>
      <c r="E37" s="13">
        <f t="array" ref="E37">IFNA(INDEX(Wolf2021FFProjections!$A$1:$Z$353,MATCH('QB Rankings Compare'!$D37,Wolf2021FFProjections!$B$1:$B$353,0),7),0)</f>
        <v>0</v>
      </c>
      <c r="F37" s="13">
        <f t="array" ref="F37">IFNA(INDEX(Wolf2021FFProjections!$A$1:$Z$353,MATCH('QB Rankings Compare'!$D37,Wolf2021FFProjections!$B$1:$B$353,0),6),0)</f>
        <v>0</v>
      </c>
      <c r="G37" s="13">
        <f t="array" ref="G37">IFNA(INDEX(Wolf2021FFProjections!$A$1:$Z$353,MATCH('QB Rankings Compare'!$D37,Wolf2021FFProjections!$B$1:$B$353,0),5),0)</f>
        <v>0</v>
      </c>
      <c r="H37" s="13">
        <f t="shared" si="2"/>
        <v>39</v>
      </c>
      <c r="I37" s="13">
        <f t="shared" si="3"/>
        <v>-3</v>
      </c>
    </row>
    <row r="38" ht="14.25" customHeight="1">
      <c r="A38" s="21">
        <v>37.0</v>
      </c>
      <c r="B38" s="21" t="s">
        <v>28</v>
      </c>
      <c r="C38" s="24" t="s">
        <v>486</v>
      </c>
      <c r="D38" s="13" t="str">
        <f t="shared" si="1"/>
        <v>Geno Smith</v>
      </c>
      <c r="E38" s="13">
        <f t="array" ref="E38">IFNA(INDEX(Wolf2021FFProjections!$A$1:$Z$353,MATCH('QB Rankings Compare'!$D38,Wolf2021FFProjections!$B$1:$B$353,0),7),0)</f>
        <v>137.7</v>
      </c>
      <c r="F38" s="13">
        <f t="array" ref="F38">IFNA(INDEX(Wolf2021FFProjections!$A$1:$Z$353,MATCH('QB Rankings Compare'!$D38,Wolf2021FFProjections!$B$1:$B$353,0),6),0)</f>
        <v>137.7</v>
      </c>
      <c r="G38" s="13">
        <f t="array" ref="G38">IFNA(INDEX(Wolf2021FFProjections!$A$1:$Z$353,MATCH('QB Rankings Compare'!$D38,Wolf2021FFProjections!$B$1:$B$353,0),5),0)</f>
        <v>159.7</v>
      </c>
      <c r="H38" s="13">
        <f t="shared" si="2"/>
        <v>34</v>
      </c>
      <c r="I38" s="13">
        <f t="shared" si="3"/>
        <v>3</v>
      </c>
    </row>
    <row r="39" ht="14.25" customHeight="1">
      <c r="A39" s="21">
        <v>38.0</v>
      </c>
      <c r="B39" s="21" t="s">
        <v>28</v>
      </c>
      <c r="C39" s="22" t="s">
        <v>487</v>
      </c>
      <c r="D39" s="13" t="str">
        <f t="shared" si="1"/>
        <v>Jacoby Brissett</v>
      </c>
      <c r="E39" s="13">
        <f t="array" ref="E39">IFNA(INDEX(Wolf2021FFProjections!$A$1:$Z$353,MATCH('QB Rankings Compare'!$D39,Wolf2021FFProjections!$B$1:$B$353,0),7),0)</f>
        <v>176.25</v>
      </c>
      <c r="F39" s="13">
        <f t="array" ref="F39">IFNA(INDEX(Wolf2021FFProjections!$A$1:$Z$353,MATCH('QB Rankings Compare'!$D39,Wolf2021FFProjections!$B$1:$B$353,0),6),0)</f>
        <v>176.25</v>
      </c>
      <c r="G39" s="13">
        <f t="array" ref="G39">IFNA(INDEX(Wolf2021FFProjections!$A$1:$Z$353,MATCH('QB Rankings Compare'!$D39,Wolf2021FFProjections!$B$1:$B$353,0),5),0)</f>
        <v>210.25</v>
      </c>
      <c r="H39" s="13">
        <f t="shared" si="2"/>
        <v>32</v>
      </c>
      <c r="I39" s="13">
        <f t="shared" si="3"/>
        <v>6</v>
      </c>
    </row>
    <row r="40" ht="14.25" customHeight="1">
      <c r="A40" s="23">
        <v>39.0</v>
      </c>
      <c r="B40" s="21" t="s">
        <v>28</v>
      </c>
      <c r="C40" s="24" t="s">
        <v>488</v>
      </c>
      <c r="D40" s="13" t="str">
        <f t="shared" si="1"/>
        <v>Malik Willis</v>
      </c>
      <c r="E40" s="13">
        <f t="array" ref="E40">IFNA(INDEX(Wolf2021FFProjections!$A$1:$Z$353,MATCH('QB Rankings Compare'!$D40,Wolf2021FFProjections!$B$1:$B$353,0),7),0)</f>
        <v>29.35</v>
      </c>
      <c r="F40" s="13">
        <f t="array" ref="F40">IFNA(INDEX(Wolf2021FFProjections!$A$1:$Z$353,MATCH('QB Rankings Compare'!$D40,Wolf2021FFProjections!$B$1:$B$353,0),6),0)</f>
        <v>29.35</v>
      </c>
      <c r="G40" s="13">
        <f t="array" ref="G40">IFNA(INDEX(Wolf2021FFProjections!$A$1:$Z$353,MATCH('QB Rankings Compare'!$D40,Wolf2021FFProjections!$B$1:$B$353,0),5),0)</f>
        <v>31.35</v>
      </c>
      <c r="H40" s="13">
        <f t="shared" si="2"/>
        <v>38</v>
      </c>
      <c r="I40" s="13">
        <f t="shared" si="3"/>
        <v>1</v>
      </c>
    </row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printOptions/>
  <pageMargins bottom="0.75" footer="0.0" header="0.0" left="0.7" right="0.7" top="0.75"/>
  <pageSetup orientation="portrait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" width="8.71"/>
    <col customWidth="1" min="3" max="3" width="19.86"/>
    <col customWidth="1" min="4" max="4" width="19.43"/>
    <col customWidth="1" min="5" max="7" width="8.71"/>
    <col customWidth="1" min="8" max="8" width="21.43"/>
    <col customWidth="1" min="9" max="26" width="8.71"/>
  </cols>
  <sheetData>
    <row r="1" ht="14.25" customHeight="1">
      <c r="A1" s="20" t="s">
        <v>489</v>
      </c>
      <c r="B1" s="20" t="s">
        <v>443</v>
      </c>
      <c r="C1" s="20" t="s">
        <v>444</v>
      </c>
      <c r="D1" s="13" t="s">
        <v>445</v>
      </c>
      <c r="E1" s="13" t="s">
        <v>446</v>
      </c>
      <c r="F1" s="13" t="s">
        <v>447</v>
      </c>
      <c r="G1" s="13" t="s">
        <v>490</v>
      </c>
      <c r="H1" s="13" t="s">
        <v>449</v>
      </c>
      <c r="I1" s="13" t="s">
        <v>8</v>
      </c>
    </row>
    <row r="2" ht="14.25" customHeight="1">
      <c r="A2" s="21">
        <v>1.0</v>
      </c>
      <c r="B2" s="21" t="s">
        <v>13</v>
      </c>
      <c r="C2" s="22" t="s">
        <v>491</v>
      </c>
      <c r="D2" s="13" t="str">
        <f t="shared" ref="D2:D16" si="1">TRIM(SUBSTITUTE(SUBSTITUTE(TRIM(LEFT(C2,LEN(C2)-(LEN(C2)-FIND(CHAR(160),C2)))),CHAR(160),""),".",""))</f>
        <v>Jonathan Taylor</v>
      </c>
      <c r="E2" s="13">
        <f t="array" ref="E2">IFNA(INDEX(Wolf2021FFProjections!$A$1:$Z$353,MATCH('RB Rankings Compare'!$D2,Wolf2021FFProjections!$B$1:$B$353,0),7),0)</f>
        <v>293.3</v>
      </c>
      <c r="F2" s="13">
        <f t="array" ref="F2">IFNA(INDEX(Wolf2021FFProjections!$A$1:$Z$353,MATCH('RB Rankings Compare'!$D2,Wolf2021FFProjections!$B$1:$B$353,0),6),0)</f>
        <v>309.8</v>
      </c>
      <c r="G2" s="13">
        <f t="array" ref="G2">IFNA(INDEX(Wolf2021FFProjections!$A$1:$Z$353,MATCH('RB Rankings Compare'!$D2,Wolf2021FFProjections!$B$1:$B$353,0),5),0)</f>
        <v>326.3</v>
      </c>
      <c r="H2" s="13">
        <f t="shared" ref="H2:H94" si="2">RANK(F2,$F$2:$F$94)</f>
        <v>2</v>
      </c>
      <c r="I2" s="13">
        <f t="shared" ref="I2:I94" si="3">A2-H2</f>
        <v>-1</v>
      </c>
    </row>
    <row r="3" ht="14.25" customHeight="1">
      <c r="A3" s="23">
        <v>2.0</v>
      </c>
      <c r="B3" s="21" t="s">
        <v>13</v>
      </c>
      <c r="C3" s="22" t="s">
        <v>492</v>
      </c>
      <c r="D3" s="13" t="str">
        <f t="shared" si="1"/>
        <v>Austin Ekeler</v>
      </c>
      <c r="E3" s="13">
        <f t="array" ref="E3">IFNA(INDEX(Wolf2021FFProjections!$A$1:$Z$353,MATCH('RB Rankings Compare'!D3,Wolf2021FFProjections!$B$1:$B$353,0),7),0)</f>
        <v>244.5</v>
      </c>
      <c r="F3" s="13">
        <f t="array" ref="F3">IFNA(INDEX(Wolf2021FFProjections!$A$1:$Z$353,MATCH('RB Rankings Compare'!$D3,Wolf2021FFProjections!$B$1:$B$353,0),6),0)</f>
        <v>285</v>
      </c>
      <c r="G3" s="13">
        <f t="array" ref="G3">IFNA(INDEX(Wolf2021FFProjections!$A$1:$Z$353,MATCH('RB Rankings Compare'!$D3,Wolf2021FFProjections!$B$1:$B$353,0),5),0)</f>
        <v>325.5</v>
      </c>
      <c r="H3" s="13">
        <f t="shared" si="2"/>
        <v>5</v>
      </c>
      <c r="I3" s="13">
        <f t="shared" si="3"/>
        <v>-3</v>
      </c>
    </row>
    <row r="4" ht="14.25" customHeight="1">
      <c r="A4" s="21">
        <v>3.0</v>
      </c>
      <c r="B4" s="21" t="s">
        <v>13</v>
      </c>
      <c r="C4" s="24" t="s">
        <v>493</v>
      </c>
      <c r="D4" s="13" t="str">
        <f t="shared" si="1"/>
        <v>Christian McCaffrey</v>
      </c>
      <c r="E4" s="13">
        <f t="array" ref="E4">IFNA(INDEX(Wolf2021FFProjections!$A$1:$Z$353,MATCH('RB Rankings Compare'!D4,Wolf2021FFProjections!$B$1:$B$353,0),7),0)</f>
        <v>262.5</v>
      </c>
      <c r="F4" s="13">
        <f t="array" ref="F4">IFNA(INDEX(Wolf2021FFProjections!$A$1:$Z$353,MATCH('RB Rankings Compare'!$D4,Wolf2021FFProjections!$B$1:$B$353,0),6),0)</f>
        <v>303</v>
      </c>
      <c r="G4" s="13">
        <f t="array" ref="G4">IFNA(INDEX(Wolf2021FFProjections!$A$1:$Z$353,MATCH('RB Rankings Compare'!$D4,Wolf2021FFProjections!$B$1:$B$353,0),5),0)</f>
        <v>343.5</v>
      </c>
      <c r="H4" s="13">
        <f t="shared" si="2"/>
        <v>3</v>
      </c>
      <c r="I4" s="13">
        <f t="shared" si="3"/>
        <v>0</v>
      </c>
    </row>
    <row r="5" ht="14.25" customHeight="1">
      <c r="A5" s="21">
        <v>4.0</v>
      </c>
      <c r="B5" s="21" t="s">
        <v>13</v>
      </c>
      <c r="C5" s="22" t="s">
        <v>494</v>
      </c>
      <c r="D5" s="13" t="str">
        <f t="shared" si="1"/>
        <v>Dalvin Cook</v>
      </c>
      <c r="E5" s="13">
        <f t="array" ref="E5">IFNA(INDEX(Wolf2021FFProjections!$A$1:$Z$353,MATCH('RB Rankings Compare'!D5,Wolf2021FFProjections!$B$1:$B$353,0),7),0)</f>
        <v>283.5</v>
      </c>
      <c r="F5" s="13">
        <f t="array" ref="F5">IFNA(INDEX(Wolf2021FFProjections!$A$1:$Z$353,MATCH('RB Rankings Compare'!$D5,Wolf2021FFProjections!$B$1:$B$353,0),6),0)</f>
        <v>312.5</v>
      </c>
      <c r="G5" s="13">
        <f t="array" ref="G5">IFNA(INDEX(Wolf2021FFProjections!$A$1:$Z$353,MATCH('RB Rankings Compare'!$D5,Wolf2021FFProjections!$B$1:$B$353,0),5),0)</f>
        <v>341.5</v>
      </c>
      <c r="H5" s="13">
        <f t="shared" si="2"/>
        <v>1</v>
      </c>
      <c r="I5" s="13">
        <f t="shared" si="3"/>
        <v>3</v>
      </c>
    </row>
    <row r="6" ht="14.25" customHeight="1">
      <c r="A6" s="23">
        <v>5.0</v>
      </c>
      <c r="B6" s="21" t="s">
        <v>13</v>
      </c>
      <c r="C6" s="24" t="s">
        <v>495</v>
      </c>
      <c r="D6" s="13" t="str">
        <f t="shared" si="1"/>
        <v>Derrick Henry</v>
      </c>
      <c r="E6" s="13">
        <f t="array" ref="E6">IFNA(INDEX(Wolf2021FFProjections!$A$1:$Z$353,MATCH('RB Rankings Compare'!D6,Wolf2021FFProjections!$B$1:$B$353,0),7),0)</f>
        <v>280.7</v>
      </c>
      <c r="F6" s="13">
        <f t="array" ref="F6">IFNA(INDEX(Wolf2021FFProjections!$A$1:$Z$353,MATCH('RB Rankings Compare'!$D6,Wolf2021FFProjections!$B$1:$B$353,0),6),0)</f>
        <v>290.2</v>
      </c>
      <c r="G6" s="13">
        <f t="array" ref="G6">IFNA(INDEX(Wolf2021FFProjections!$A$1:$Z$353,MATCH('RB Rankings Compare'!$D6,Wolf2021FFProjections!$B$1:$B$353,0),5),0)</f>
        <v>299.7</v>
      </c>
      <c r="H6" s="13">
        <f t="shared" si="2"/>
        <v>4</v>
      </c>
      <c r="I6" s="13">
        <f t="shared" si="3"/>
        <v>1</v>
      </c>
    </row>
    <row r="7" ht="14.25" customHeight="1">
      <c r="A7" s="21">
        <v>6.0</v>
      </c>
      <c r="B7" s="21" t="s">
        <v>13</v>
      </c>
      <c r="C7" s="22" t="s">
        <v>496</v>
      </c>
      <c r="D7" s="13" t="str">
        <f t="shared" si="1"/>
        <v>Joe Mixon</v>
      </c>
      <c r="E7" s="13">
        <f t="array" ref="E7">IFNA(INDEX(Wolf2021FFProjections!$A$1:$Z$353,MATCH('RB Rankings Compare'!D7,Wolf2021FFProjections!$B$1:$B$353,0),7),0)</f>
        <v>255.3</v>
      </c>
      <c r="F7" s="13">
        <f t="array" ref="F7">IFNA(INDEX(Wolf2021FFProjections!$A$1:$Z$353,MATCH('RB Rankings Compare'!$D7,Wolf2021FFProjections!$B$1:$B$353,0),6),0)</f>
        <v>273.3</v>
      </c>
      <c r="G7" s="13">
        <f t="array" ref="G7">IFNA(INDEX(Wolf2021FFProjections!$A$1:$Z$353,MATCH('RB Rankings Compare'!$D7,Wolf2021FFProjections!$B$1:$B$353,0),5),0)</f>
        <v>291.3</v>
      </c>
      <c r="H7" s="13">
        <f t="shared" si="2"/>
        <v>6</v>
      </c>
      <c r="I7" s="13">
        <f t="shared" si="3"/>
        <v>0</v>
      </c>
    </row>
    <row r="8" ht="14.25" customHeight="1">
      <c r="A8" s="23">
        <v>7.0</v>
      </c>
      <c r="B8" s="21" t="s">
        <v>13</v>
      </c>
      <c r="C8" s="24" t="s">
        <v>497</v>
      </c>
      <c r="D8" s="13" t="str">
        <f t="shared" si="1"/>
        <v>Alvin Kamara</v>
      </c>
      <c r="E8" s="13">
        <f t="array" ref="E8">IFNA(INDEX(Wolf2021FFProjections!$A$1:$Z$353,MATCH('RB Rankings Compare'!D8,Wolf2021FFProjections!$B$1:$B$353,0),7),0)</f>
        <v>216.6</v>
      </c>
      <c r="F8" s="13">
        <f t="array" ref="F8">IFNA(INDEX(Wolf2021FFProjections!$A$1:$Z$353,MATCH('RB Rankings Compare'!$D8,Wolf2021FFProjections!$B$1:$B$353,0),6),0)</f>
        <v>249.1</v>
      </c>
      <c r="G8" s="13">
        <f t="array" ref="G8">IFNA(INDEX(Wolf2021FFProjections!$A$1:$Z$353,MATCH('RB Rankings Compare'!$D8,Wolf2021FFProjections!$B$1:$B$353,0),5),0)</f>
        <v>281.6</v>
      </c>
      <c r="H8" s="13">
        <f t="shared" si="2"/>
        <v>8</v>
      </c>
      <c r="I8" s="13">
        <f t="shared" si="3"/>
        <v>-1</v>
      </c>
    </row>
    <row r="9" ht="14.25" customHeight="1">
      <c r="A9" s="21">
        <v>8.0</v>
      </c>
      <c r="B9" s="21" t="s">
        <v>13</v>
      </c>
      <c r="C9" s="24" t="s">
        <v>498</v>
      </c>
      <c r="D9" s="13" t="str">
        <f t="shared" si="1"/>
        <v>Saquon Barkley</v>
      </c>
      <c r="E9" s="13">
        <f t="array" ref="E9">IFNA(INDEX(Wolf2021FFProjections!$A$1:$Z$353,MATCH('RB Rankings Compare'!D9,Wolf2021FFProjections!$B$1:$B$353,0),7),0)</f>
        <v>197.7</v>
      </c>
      <c r="F9" s="13">
        <f t="array" ref="F9">IFNA(INDEX(Wolf2021FFProjections!$A$1:$Z$353,MATCH('RB Rankings Compare'!$D9,Wolf2021FFProjections!$B$1:$B$353,0),6),0)</f>
        <v>233.7</v>
      </c>
      <c r="G9" s="13">
        <f t="array" ref="G9">IFNA(INDEX(Wolf2021FFProjections!$A$1:$Z$353,MATCH('RB Rankings Compare'!$D9,Wolf2021FFProjections!$B$1:$B$353,0),5),0)</f>
        <v>269.7</v>
      </c>
      <c r="H9" s="13">
        <f t="shared" si="2"/>
        <v>10</v>
      </c>
      <c r="I9" s="13">
        <f t="shared" si="3"/>
        <v>-2</v>
      </c>
    </row>
    <row r="10" ht="14.25" customHeight="1">
      <c r="A10" s="23">
        <v>9.0</v>
      </c>
      <c r="B10" s="21" t="s">
        <v>13</v>
      </c>
      <c r="C10" s="22" t="s">
        <v>499</v>
      </c>
      <c r="D10" s="13" t="str">
        <f t="shared" si="1"/>
        <v>Najee Harris</v>
      </c>
      <c r="E10" s="13">
        <f t="array" ref="E10">IFNA(INDEX(Wolf2021FFProjections!$A$1:$Z$353,MATCH('RB Rankings Compare'!D10,Wolf2021FFProjections!$B$1:$B$353,0),7),0)</f>
        <v>219.5</v>
      </c>
      <c r="F10" s="13">
        <f t="array" ref="F10">IFNA(INDEX(Wolf2021FFProjections!$A$1:$Z$353,MATCH('RB Rankings Compare'!$D10,Wolf2021FFProjections!$B$1:$B$353,0),6),0)</f>
        <v>254</v>
      </c>
      <c r="G10" s="13">
        <f t="array" ref="G10">IFNA(INDEX(Wolf2021FFProjections!$A$1:$Z$353,MATCH('RB Rankings Compare'!$D10,Wolf2021FFProjections!$B$1:$B$353,0),5),0)</f>
        <v>288.5</v>
      </c>
      <c r="H10" s="13">
        <f t="shared" si="2"/>
        <v>7</v>
      </c>
      <c r="I10" s="13">
        <f t="shared" si="3"/>
        <v>2</v>
      </c>
    </row>
    <row r="11" ht="14.25" customHeight="1">
      <c r="A11" s="23">
        <v>10.0</v>
      </c>
      <c r="B11" s="21" t="s">
        <v>13</v>
      </c>
      <c r="C11" s="24" t="s">
        <v>500</v>
      </c>
      <c r="D11" s="13" t="str">
        <f t="shared" si="1"/>
        <v>Aaron Jones</v>
      </c>
      <c r="E11" s="13">
        <f t="array" ref="E11">IFNA(INDEX(Wolf2021FFProjections!$A$1:$Z$353,MATCH('RB Rankings Compare'!D11,Wolf2021FFProjections!$B$1:$B$353,0),7),0)</f>
        <v>209.1</v>
      </c>
      <c r="F11" s="13">
        <f t="array" ref="F11">IFNA(INDEX(Wolf2021FFProjections!$A$1:$Z$353,MATCH('RB Rankings Compare'!$D11,Wolf2021FFProjections!$B$1:$B$353,0),6),0)</f>
        <v>241.1</v>
      </c>
      <c r="G11" s="13">
        <f t="array" ref="G11">IFNA(INDEX(Wolf2021FFProjections!$A$1:$Z$353,MATCH('RB Rankings Compare'!$D11,Wolf2021FFProjections!$B$1:$B$353,0),5),0)</f>
        <v>273.1</v>
      </c>
      <c r="H11" s="13">
        <f t="shared" si="2"/>
        <v>9</v>
      </c>
      <c r="I11" s="13">
        <f t="shared" si="3"/>
        <v>1</v>
      </c>
    </row>
    <row r="12" ht="14.25" customHeight="1">
      <c r="A12" s="21">
        <v>11.0</v>
      </c>
      <c r="B12" s="21" t="s">
        <v>13</v>
      </c>
      <c r="C12" s="22" t="s">
        <v>501</v>
      </c>
      <c r="D12" s="13" t="str">
        <f t="shared" si="1"/>
        <v>D'Andre Swift</v>
      </c>
      <c r="E12" s="13">
        <f t="array" ref="E12">IFNA(INDEX(Wolf2021FFProjections!$A$1:$Z$353,MATCH('RB Rankings Compare'!D12,Wolf2021FFProjections!$B$1:$B$353,0),7),0)</f>
        <v>183.6</v>
      </c>
      <c r="F12" s="13">
        <f t="array" ref="F12">IFNA(INDEX(Wolf2021FFProjections!$A$1:$Z$353,MATCH('RB Rankings Compare'!$D12,Wolf2021FFProjections!$B$1:$B$353,0),6),0)</f>
        <v>220.6</v>
      </c>
      <c r="G12" s="13">
        <f t="array" ref="G12">IFNA(INDEX(Wolf2021FFProjections!$A$1:$Z$353,MATCH('RB Rankings Compare'!$D12,Wolf2021FFProjections!$B$1:$B$353,0),5),0)</f>
        <v>257.6</v>
      </c>
      <c r="H12" s="13">
        <f t="shared" si="2"/>
        <v>14</v>
      </c>
      <c r="I12" s="13">
        <f t="shared" si="3"/>
        <v>-3</v>
      </c>
    </row>
    <row r="13" ht="14.25" customHeight="1">
      <c r="A13" s="23">
        <v>12.0</v>
      </c>
      <c r="B13" s="21" t="s">
        <v>13</v>
      </c>
      <c r="C13" s="24" t="s">
        <v>502</v>
      </c>
      <c r="D13" s="13" t="str">
        <f t="shared" si="1"/>
        <v>Leonard Fournette</v>
      </c>
      <c r="E13" s="13">
        <f t="array" ref="E13">IFNA(INDEX(Wolf2021FFProjections!$A$1:$Z$353,MATCH('RB Rankings Compare'!D13,Wolf2021FFProjections!$B$1:$B$353,0),7),0)</f>
        <v>189.8</v>
      </c>
      <c r="F13" s="13">
        <f t="array" ref="F13">IFNA(INDEX(Wolf2021FFProjections!$A$1:$Z$353,MATCH('RB Rankings Compare'!$D13,Wolf2021FFProjections!$B$1:$B$353,0),6),0)</f>
        <v>214.8</v>
      </c>
      <c r="G13" s="13">
        <f t="array" ref="G13">IFNA(INDEX(Wolf2021FFProjections!$A$1:$Z$353,MATCH('RB Rankings Compare'!$D13,Wolf2021FFProjections!$B$1:$B$353,0),5),0)</f>
        <v>239.8</v>
      </c>
      <c r="H13" s="13">
        <f t="shared" si="2"/>
        <v>17</v>
      </c>
      <c r="I13" s="13">
        <f t="shared" si="3"/>
        <v>-5</v>
      </c>
    </row>
    <row r="14" ht="14.25" customHeight="1">
      <c r="A14" s="21">
        <v>13.0</v>
      </c>
      <c r="B14" s="21" t="s">
        <v>13</v>
      </c>
      <c r="C14" s="22" t="s">
        <v>503</v>
      </c>
      <c r="D14" s="13" t="str">
        <f t="shared" si="1"/>
        <v>Javonte Williams</v>
      </c>
      <c r="E14" s="13">
        <f t="array" ref="E14">IFNA(INDEX(Wolf2021FFProjections!$A$1:$Z$353,MATCH('RB Rankings Compare'!D14,Wolf2021FFProjections!$B$1:$B$353,0),7),0)</f>
        <v>203.9</v>
      </c>
      <c r="F14" s="13">
        <f t="array" ref="F14">IFNA(INDEX(Wolf2021FFProjections!$A$1:$Z$353,MATCH('RB Rankings Compare'!$D14,Wolf2021FFProjections!$B$1:$B$353,0),6),0)</f>
        <v>226.9</v>
      </c>
      <c r="G14" s="13">
        <f t="array" ref="G14">IFNA(INDEX(Wolf2021FFProjections!$A$1:$Z$353,MATCH('RB Rankings Compare'!$D14,Wolf2021FFProjections!$B$1:$B$353,0),5),0)</f>
        <v>249.9</v>
      </c>
      <c r="H14" s="13">
        <f t="shared" si="2"/>
        <v>13</v>
      </c>
      <c r="I14" s="13">
        <f t="shared" si="3"/>
        <v>0</v>
      </c>
    </row>
    <row r="15" ht="14.25" customHeight="1">
      <c r="A15" s="23">
        <v>14.0</v>
      </c>
      <c r="B15" s="21" t="s">
        <v>13</v>
      </c>
      <c r="C15" s="22" t="s">
        <v>504</v>
      </c>
      <c r="D15" s="13" t="str">
        <f t="shared" si="1"/>
        <v>James Conner</v>
      </c>
      <c r="E15" s="13">
        <f t="array" ref="E15">IFNA(INDEX(Wolf2021FFProjections!$A$1:$Z$353,MATCH('RB Rankings Compare'!D15,Wolf2021FFProjections!$B$1:$B$353,0),7),0)</f>
        <v>208.8</v>
      </c>
      <c r="F15" s="13">
        <f t="array" ref="F15">IFNA(INDEX(Wolf2021FFProjections!$A$1:$Z$353,MATCH('RB Rankings Compare'!$D15,Wolf2021FFProjections!$B$1:$B$353,0),6),0)</f>
        <v>230.3</v>
      </c>
      <c r="G15" s="13">
        <f t="array" ref="G15">IFNA(INDEX(Wolf2021FFProjections!$A$1:$Z$353,MATCH('RB Rankings Compare'!$D15,Wolf2021FFProjections!$B$1:$B$353,0),5),0)</f>
        <v>251.8</v>
      </c>
      <c r="H15" s="13">
        <f t="shared" si="2"/>
        <v>11</v>
      </c>
      <c r="I15" s="13">
        <f t="shared" si="3"/>
        <v>3</v>
      </c>
    </row>
    <row r="16" ht="14.25" customHeight="1">
      <c r="A16" s="21">
        <v>15.0</v>
      </c>
      <c r="B16" s="21" t="s">
        <v>13</v>
      </c>
      <c r="C16" s="24" t="s">
        <v>505</v>
      </c>
      <c r="D16" s="13" t="str">
        <f t="shared" si="1"/>
        <v>Ezekiel Elliott</v>
      </c>
      <c r="E16" s="13">
        <f t="array" ref="E16">IFNA(INDEX(Wolf2021FFProjections!$A$1:$Z$353,MATCH('RB Rankings Compare'!D16,Wolf2021FFProjections!$B$1:$B$353,0),7),0)</f>
        <v>213.7</v>
      </c>
      <c r="F16" s="13">
        <f t="array" ref="F16">IFNA(INDEX(Wolf2021FFProjections!$A$1:$Z$353,MATCH('RB Rankings Compare'!$D16,Wolf2021FFProjections!$B$1:$B$353,0),6),0)</f>
        <v>229.7</v>
      </c>
      <c r="G16" s="13">
        <f t="array" ref="G16">IFNA(INDEX(Wolf2021FFProjections!$A$1:$Z$353,MATCH('RB Rankings Compare'!$D16,Wolf2021FFProjections!$B$1:$B$353,0),5),0)</f>
        <v>245.7</v>
      </c>
      <c r="H16" s="13">
        <f t="shared" si="2"/>
        <v>12</v>
      </c>
      <c r="I16" s="13">
        <f t="shared" si="3"/>
        <v>3</v>
      </c>
    </row>
    <row r="17" ht="14.25" customHeight="1">
      <c r="A17" s="21">
        <v>16.0</v>
      </c>
      <c r="B17" s="21" t="s">
        <v>13</v>
      </c>
      <c r="C17" s="22" t="s">
        <v>506</v>
      </c>
      <c r="D17" s="13" t="str">
        <f>TRIM(SUBSTITUTE(SUBSTITUTE(TRIM(LEFT(C17,LEN(C17)-(LEN(C17)-FIND(CHAR(160),C17)))),CHAR(160),""),"^",""))</f>
        <v>Travis Etienne Jr.</v>
      </c>
      <c r="E17" s="13">
        <f t="array" ref="E17">IFNA(INDEX(Wolf2021FFProjections!$A$1:$Z$353,MATCH('RB Rankings Compare'!D17,Wolf2021FFProjections!$B$1:$B$353,0),7),0)</f>
        <v>175.6</v>
      </c>
      <c r="F17" s="13">
        <f t="array" ref="F17">IFNA(INDEX(Wolf2021FFProjections!$A$1:$Z$353,MATCH('RB Rankings Compare'!$D17,Wolf2021FFProjections!$B$1:$B$353,0),6),0)</f>
        <v>207.6</v>
      </c>
      <c r="G17" s="13">
        <f t="array" ref="G17">IFNA(INDEX(Wolf2021FFProjections!$A$1:$Z$353,MATCH('RB Rankings Compare'!$D17,Wolf2021FFProjections!$B$1:$B$353,0),5),0)</f>
        <v>239.6</v>
      </c>
      <c r="H17" s="13">
        <f t="shared" si="2"/>
        <v>18</v>
      </c>
      <c r="I17" s="13">
        <f t="shared" si="3"/>
        <v>-2</v>
      </c>
    </row>
    <row r="18" ht="14.25" customHeight="1">
      <c r="A18" s="23">
        <v>17.0</v>
      </c>
      <c r="B18" s="21" t="s">
        <v>13</v>
      </c>
      <c r="C18" s="24" t="s">
        <v>507</v>
      </c>
      <c r="D18" s="13" t="str">
        <f t="shared" ref="D18:D65" si="4">TRIM(SUBSTITUTE(SUBSTITUTE(TRIM(LEFT(C18,LEN(C18)-(LEN(C18)-FIND(CHAR(160),C18)))),CHAR(160),""),".",""))</f>
        <v>Nick Chubb</v>
      </c>
      <c r="E18" s="13">
        <f t="array" ref="E18">IFNA(INDEX(Wolf2021FFProjections!$A$1:$Z$353,MATCH('RB Rankings Compare'!D18,Wolf2021FFProjections!$B$1:$B$353,0),7),0)</f>
        <v>181.3</v>
      </c>
      <c r="F18" s="13">
        <f t="array" ref="F18">IFNA(INDEX(Wolf2021FFProjections!$A$1:$Z$353,MATCH('RB Rankings Compare'!$D18,Wolf2021FFProjections!$B$1:$B$353,0),6),0)</f>
        <v>191.3</v>
      </c>
      <c r="G18" s="13">
        <f t="array" ref="G18">IFNA(INDEX(Wolf2021FFProjections!$A$1:$Z$353,MATCH('RB Rankings Compare'!$D18,Wolf2021FFProjections!$B$1:$B$353,0),5),0)</f>
        <v>201.3</v>
      </c>
      <c r="H18" s="13">
        <f t="shared" si="2"/>
        <v>22</v>
      </c>
      <c r="I18" s="13">
        <f t="shared" si="3"/>
        <v>-5</v>
      </c>
    </row>
    <row r="19" ht="14.25" customHeight="1">
      <c r="A19" s="21">
        <v>18.0</v>
      </c>
      <c r="B19" s="21" t="s">
        <v>13</v>
      </c>
      <c r="C19" s="24" t="s">
        <v>508</v>
      </c>
      <c r="D19" s="13" t="str">
        <f t="shared" si="4"/>
        <v>AJ Dillon</v>
      </c>
      <c r="E19" s="13">
        <f t="array" ref="E19">IFNA(INDEX(Wolf2021FFProjections!$A$1:$Z$353,MATCH('RB Rankings Compare'!D19,Wolf2021FFProjections!$B$1:$B$353,0),7),0)</f>
        <v>168.4</v>
      </c>
      <c r="F19" s="13">
        <f t="array" ref="F19">IFNA(INDEX(Wolf2021FFProjections!$A$1:$Z$353,MATCH('RB Rankings Compare'!$D19,Wolf2021FFProjections!$B$1:$B$353,0),6),0)</f>
        <v>183.4</v>
      </c>
      <c r="G19" s="13">
        <f t="array" ref="G19">IFNA(INDEX(Wolf2021FFProjections!$A$1:$Z$353,MATCH('RB Rankings Compare'!$D19,Wolf2021FFProjections!$B$1:$B$353,0),5),0)</f>
        <v>198.4</v>
      </c>
      <c r="H19" s="13">
        <f t="shared" si="2"/>
        <v>25</v>
      </c>
      <c r="I19" s="13">
        <f t="shared" si="3"/>
        <v>-7</v>
      </c>
    </row>
    <row r="20" ht="14.25" customHeight="1">
      <c r="A20" s="23">
        <v>19.0</v>
      </c>
      <c r="B20" s="21" t="s">
        <v>13</v>
      </c>
      <c r="C20" s="22" t="s">
        <v>509</v>
      </c>
      <c r="D20" s="13" t="str">
        <f t="shared" si="4"/>
        <v>David Montgomery</v>
      </c>
      <c r="E20" s="13">
        <f t="array" ref="E20">IFNA(INDEX(Wolf2021FFProjections!$A$1:$Z$353,MATCH('RB Rankings Compare'!D20,Wolf2021FFProjections!$B$1:$B$353,0),7),0)</f>
        <v>200.2</v>
      </c>
      <c r="F20" s="13">
        <f t="array" ref="F20">IFNA(INDEX(Wolf2021FFProjections!$A$1:$Z$353,MATCH('RB Rankings Compare'!$D20,Wolf2021FFProjections!$B$1:$B$353,0),6),0)</f>
        <v>220.2</v>
      </c>
      <c r="G20" s="13">
        <f t="array" ref="G20">IFNA(INDEX(Wolf2021FFProjections!$A$1:$Z$353,MATCH('RB Rankings Compare'!$D20,Wolf2021FFProjections!$B$1:$B$353,0),5),0)</f>
        <v>240.2</v>
      </c>
      <c r="H20" s="13">
        <f t="shared" si="2"/>
        <v>15</v>
      </c>
      <c r="I20" s="13">
        <f t="shared" si="3"/>
        <v>4</v>
      </c>
    </row>
    <row r="21" ht="14.25" customHeight="1">
      <c r="A21" s="23">
        <v>20.0</v>
      </c>
      <c r="B21" s="21" t="s">
        <v>13</v>
      </c>
      <c r="C21" s="24" t="s">
        <v>510</v>
      </c>
      <c r="D21" s="13" t="str">
        <f t="shared" si="4"/>
        <v>Dameon Pierce</v>
      </c>
      <c r="E21" s="13">
        <f t="array" ref="E21">IFNA(INDEX(Wolf2021FFProjections!$A$1:$Z$353,MATCH('RB Rankings Compare'!D21,Wolf2021FFProjections!$B$1:$B$353,0),7),0)</f>
        <v>181.8</v>
      </c>
      <c r="F21" s="13">
        <f t="array" ref="F21">IFNA(INDEX(Wolf2021FFProjections!$A$1:$Z$353,MATCH('RB Rankings Compare'!$D21,Wolf2021FFProjections!$B$1:$B$353,0),6),0)</f>
        <v>198.3</v>
      </c>
      <c r="G21" s="13">
        <f t="array" ref="G21">IFNA(INDEX(Wolf2021FFProjections!$A$1:$Z$353,MATCH('RB Rankings Compare'!$D21,Wolf2021FFProjections!$B$1:$B$353,0),5),0)</f>
        <v>214.8</v>
      </c>
      <c r="H21" s="13">
        <f t="shared" si="2"/>
        <v>20</v>
      </c>
      <c r="I21" s="13">
        <f t="shared" si="3"/>
        <v>0</v>
      </c>
    </row>
    <row r="22" ht="14.25" customHeight="1">
      <c r="A22" s="21">
        <v>21.0</v>
      </c>
      <c r="B22" s="21" t="s">
        <v>13</v>
      </c>
      <c r="C22" s="22" t="s">
        <v>511</v>
      </c>
      <c r="D22" s="13" t="str">
        <f t="shared" si="4"/>
        <v>Chase Edmonds</v>
      </c>
      <c r="E22" s="13">
        <f t="array" ref="E22">IFNA(INDEX(Wolf2021FFProjections!$A$1:$Z$353,MATCH('RB Rankings Compare'!D22,Wolf2021FFProjections!$B$1:$B$353,0),7),0)</f>
        <v>181.4</v>
      </c>
      <c r="F22" s="13">
        <f t="array" ref="F22">IFNA(INDEX(Wolf2021FFProjections!$A$1:$Z$353,MATCH('RB Rankings Compare'!$D22,Wolf2021FFProjections!$B$1:$B$353,0),6),0)</f>
        <v>206.4</v>
      </c>
      <c r="G22" s="13">
        <f t="array" ref="G22">IFNA(INDEX(Wolf2021FFProjections!$A$1:$Z$353,MATCH('RB Rankings Compare'!$D22,Wolf2021FFProjections!$B$1:$B$353,0),5),0)</f>
        <v>231.4</v>
      </c>
      <c r="H22" s="13">
        <f t="shared" si="2"/>
        <v>19</v>
      </c>
      <c r="I22" s="13">
        <f t="shared" si="3"/>
        <v>2</v>
      </c>
    </row>
    <row r="23" ht="14.25" customHeight="1">
      <c r="A23" s="23">
        <v>22.0</v>
      </c>
      <c r="B23" s="21" t="s">
        <v>13</v>
      </c>
      <c r="C23" s="22" t="s">
        <v>512</v>
      </c>
      <c r="D23" s="13" t="str">
        <f t="shared" si="4"/>
        <v>Tony Pollard</v>
      </c>
      <c r="E23" s="13">
        <f t="array" ref="E23">IFNA(INDEX(Wolf2021FFProjections!$A$1:$Z$353,MATCH('RB Rankings Compare'!D23,Wolf2021FFProjections!$B$1:$B$353,0),7),0)</f>
        <v>166.9</v>
      </c>
      <c r="F23" s="13">
        <f t="array" ref="F23">IFNA(INDEX(Wolf2021FFProjections!$A$1:$Z$353,MATCH('RB Rankings Compare'!$D23,Wolf2021FFProjections!$B$1:$B$353,0),6),0)</f>
        <v>196.4</v>
      </c>
      <c r="G23" s="13">
        <f t="array" ref="G23">IFNA(INDEX(Wolf2021FFProjections!$A$1:$Z$353,MATCH('RB Rankings Compare'!$D23,Wolf2021FFProjections!$B$1:$B$353,0),5),0)</f>
        <v>225.9</v>
      </c>
      <c r="H23" s="13">
        <f t="shared" si="2"/>
        <v>21</v>
      </c>
      <c r="I23" s="13">
        <f t="shared" si="3"/>
        <v>1</v>
      </c>
    </row>
    <row r="24" ht="14.25" customHeight="1">
      <c r="A24" s="21">
        <v>23.0</v>
      </c>
      <c r="B24" s="21" t="s">
        <v>13</v>
      </c>
      <c r="C24" s="24" t="s">
        <v>513</v>
      </c>
      <c r="D24" s="13" t="str">
        <f t="shared" si="4"/>
        <v>Breece Hall</v>
      </c>
      <c r="E24" s="13">
        <f t="array" ref="E24">IFNA(INDEX(Wolf2021FFProjections!$A$1:$Z$353,MATCH('RB Rankings Compare'!D24,Wolf2021FFProjections!$B$1:$B$353,0),7),0)</f>
        <v>145.4</v>
      </c>
      <c r="F24" s="13">
        <f t="array" ref="F24">IFNA(INDEX(Wolf2021FFProjections!$A$1:$Z$353,MATCH('RB Rankings Compare'!$D24,Wolf2021FFProjections!$B$1:$B$353,0),6),0)</f>
        <v>163.4</v>
      </c>
      <c r="G24" s="13">
        <f t="array" ref="G24">IFNA(INDEX(Wolf2021FFProjections!$A$1:$Z$353,MATCH('RB Rankings Compare'!$D24,Wolf2021FFProjections!$B$1:$B$353,0),5),0)</f>
        <v>181.4</v>
      </c>
      <c r="H24" s="13">
        <f t="shared" si="2"/>
        <v>32</v>
      </c>
      <c r="I24" s="13">
        <f t="shared" si="3"/>
        <v>-9</v>
      </c>
    </row>
    <row r="25" ht="14.25" customHeight="1">
      <c r="A25" s="23">
        <v>24.0</v>
      </c>
      <c r="B25" s="21" t="s">
        <v>13</v>
      </c>
      <c r="C25" s="22" t="s">
        <v>514</v>
      </c>
      <c r="D25" s="13" t="str">
        <f t="shared" si="4"/>
        <v>JK Dobbins</v>
      </c>
      <c r="E25" s="13">
        <f t="array" ref="E25">IFNA(INDEX(Wolf2021FFProjections!$A$1:$Z$353,MATCH('RB Rankings Compare'!D25,Wolf2021FFProjections!$B$1:$B$353,0),7),0)</f>
        <v>156.8</v>
      </c>
      <c r="F25" s="13">
        <f t="array" ref="F25">IFNA(INDEX(Wolf2021FFProjections!$A$1:$Z$353,MATCH('RB Rankings Compare'!$D25,Wolf2021FFProjections!$B$1:$B$353,0),6),0)</f>
        <v>165.8</v>
      </c>
      <c r="G25" s="13">
        <f t="array" ref="G25">IFNA(INDEX(Wolf2021FFProjections!$A$1:$Z$353,MATCH('RB Rankings Compare'!$D25,Wolf2021FFProjections!$B$1:$B$353,0),5),0)</f>
        <v>174.8</v>
      </c>
      <c r="H25" s="13">
        <f t="shared" si="2"/>
        <v>31</v>
      </c>
      <c r="I25" s="13">
        <f t="shared" si="3"/>
        <v>-7</v>
      </c>
    </row>
    <row r="26" ht="14.25" customHeight="1">
      <c r="A26" s="21">
        <v>25.0</v>
      </c>
      <c r="B26" s="21" t="s">
        <v>13</v>
      </c>
      <c r="C26" s="24" t="s">
        <v>515</v>
      </c>
      <c r="D26" s="13" t="str">
        <f t="shared" si="4"/>
        <v>Cam Akers</v>
      </c>
      <c r="E26" s="13">
        <f t="array" ref="E26">IFNA(INDEX(Wolf2021FFProjections!$A$1:$Z$353,MATCH('RB Rankings Compare'!D26,Wolf2021FFProjections!$B$1:$B$353,0),7),0)</f>
        <v>197.9</v>
      </c>
      <c r="F26" s="13">
        <f t="array" ref="F26">IFNA(INDEX(Wolf2021FFProjections!$A$1:$Z$353,MATCH('RB Rankings Compare'!$D26,Wolf2021FFProjections!$B$1:$B$353,0),6),0)</f>
        <v>216.4</v>
      </c>
      <c r="G26" s="13">
        <f t="array" ref="G26">IFNA(INDEX(Wolf2021FFProjections!$A$1:$Z$353,MATCH('RB Rankings Compare'!$D26,Wolf2021FFProjections!$B$1:$B$353,0),5),0)</f>
        <v>234.9</v>
      </c>
      <c r="H26" s="13">
        <f t="shared" si="2"/>
        <v>16</v>
      </c>
      <c r="I26" s="13">
        <f t="shared" si="3"/>
        <v>9</v>
      </c>
    </row>
    <row r="27" ht="14.25" customHeight="1">
      <c r="A27" s="23">
        <v>26.0</v>
      </c>
      <c r="B27" s="21" t="s">
        <v>13</v>
      </c>
      <c r="C27" s="22" t="s">
        <v>516</v>
      </c>
      <c r="D27" s="13" t="str">
        <f t="shared" si="4"/>
        <v>Rhamondre Stevenson</v>
      </c>
      <c r="E27" s="13">
        <f t="array" ref="E27">IFNA(INDEX(Wolf2021FFProjections!$A$1:$Z$353,MATCH('RB Rankings Compare'!D27,Wolf2021FFProjections!$B$1:$B$353,0),7),0)</f>
        <v>167.6</v>
      </c>
      <c r="F27" s="13">
        <f t="array" ref="F27">IFNA(INDEX(Wolf2021FFProjections!$A$1:$Z$353,MATCH('RB Rankings Compare'!$D27,Wolf2021FFProjections!$B$1:$B$353,0),6),0)</f>
        <v>189.6</v>
      </c>
      <c r="G27" s="13">
        <f t="array" ref="G27">IFNA(INDEX(Wolf2021FFProjections!$A$1:$Z$353,MATCH('RB Rankings Compare'!$D27,Wolf2021FFProjections!$B$1:$B$353,0),5),0)</f>
        <v>211.6</v>
      </c>
      <c r="H27" s="13">
        <f t="shared" si="2"/>
        <v>23</v>
      </c>
      <c r="I27" s="13">
        <f t="shared" si="3"/>
        <v>3</v>
      </c>
    </row>
    <row r="28" ht="14.25" customHeight="1">
      <c r="A28" s="23">
        <v>27.0</v>
      </c>
      <c r="B28" s="21" t="s">
        <v>13</v>
      </c>
      <c r="C28" s="24" t="s">
        <v>517</v>
      </c>
      <c r="D28" s="13" t="str">
        <f t="shared" si="4"/>
        <v>Antonio Gibson</v>
      </c>
      <c r="E28" s="13">
        <f t="array" ref="E28">IFNA(INDEX(Wolf2021FFProjections!$A$1:$Z$353,MATCH('RB Rankings Compare'!D28,Wolf2021FFProjections!$B$1:$B$353,0),7),0)</f>
        <v>158.7</v>
      </c>
      <c r="F28" s="13">
        <f t="array" ref="F28">IFNA(INDEX(Wolf2021FFProjections!$A$1:$Z$353,MATCH('RB Rankings Compare'!$D28,Wolf2021FFProjections!$B$1:$B$353,0),6),0)</f>
        <v>174.7</v>
      </c>
      <c r="G28" s="13">
        <f t="array" ref="G28">IFNA(INDEX(Wolf2021FFProjections!$A$1:$Z$353,MATCH('RB Rankings Compare'!$D28,Wolf2021FFProjections!$B$1:$B$353,0),5),0)</f>
        <v>190.7</v>
      </c>
      <c r="H28" s="13">
        <f t="shared" si="2"/>
        <v>29</v>
      </c>
      <c r="I28" s="13">
        <f t="shared" si="3"/>
        <v>-2</v>
      </c>
    </row>
    <row r="29" ht="14.25" customHeight="1">
      <c r="A29" s="21">
        <v>28.0</v>
      </c>
      <c r="B29" s="21" t="s">
        <v>13</v>
      </c>
      <c r="C29" s="22" t="s">
        <v>518</v>
      </c>
      <c r="D29" s="13" t="str">
        <f t="shared" si="4"/>
        <v>Elijah Mitchell</v>
      </c>
      <c r="E29" s="13">
        <f t="array" ref="E29">IFNA(INDEX(Wolf2021FFProjections!$A$1:$Z$353,MATCH('RB Rankings Compare'!D29,Wolf2021FFProjections!$B$1:$B$353,0),7),0)</f>
        <v>135.4</v>
      </c>
      <c r="F29" s="13">
        <f t="array" ref="F29">IFNA(INDEX(Wolf2021FFProjections!$A$1:$Z$353,MATCH('RB Rankings Compare'!$D29,Wolf2021FFProjections!$B$1:$B$353,0),6),0)</f>
        <v>147.4</v>
      </c>
      <c r="G29" s="13">
        <f t="array" ref="G29">IFNA(INDEX(Wolf2021FFProjections!$A$1:$Z$353,MATCH('RB Rankings Compare'!$D29,Wolf2021FFProjections!$B$1:$B$353,0),5),0)</f>
        <v>159.4</v>
      </c>
      <c r="H29" s="13">
        <f t="shared" si="2"/>
        <v>37</v>
      </c>
      <c r="I29" s="13">
        <f t="shared" si="3"/>
        <v>-9</v>
      </c>
    </row>
    <row r="30" ht="14.25" customHeight="1">
      <c r="A30" s="23">
        <v>29.0</v>
      </c>
      <c r="B30" s="21" t="s">
        <v>13</v>
      </c>
      <c r="C30" s="24" t="s">
        <v>519</v>
      </c>
      <c r="D30" s="13" t="str">
        <f t="shared" si="4"/>
        <v>Rashaad Penny</v>
      </c>
      <c r="E30" s="13">
        <f t="array" ref="E30">IFNA(INDEX(Wolf2021FFProjections!$A$1:$Z$353,MATCH('RB Rankings Compare'!D30,Wolf2021FFProjections!$B$1:$B$353,0),7),0)</f>
        <v>163.2</v>
      </c>
      <c r="F30" s="13">
        <f t="array" ref="F30">IFNA(INDEX(Wolf2021FFProjections!$A$1:$Z$353,MATCH('RB Rankings Compare'!$D30,Wolf2021FFProjections!$B$1:$B$353,0),6),0)</f>
        <v>173.7</v>
      </c>
      <c r="G30" s="13">
        <f t="array" ref="G30">IFNA(INDEX(Wolf2021FFProjections!$A$1:$Z$353,MATCH('RB Rankings Compare'!$D30,Wolf2021FFProjections!$B$1:$B$353,0),5),0)</f>
        <v>184.2</v>
      </c>
      <c r="H30" s="13">
        <f t="shared" si="2"/>
        <v>30</v>
      </c>
      <c r="I30" s="13">
        <f t="shared" si="3"/>
        <v>-1</v>
      </c>
    </row>
    <row r="31" ht="14.25" customHeight="1">
      <c r="A31" s="21">
        <v>30.0</v>
      </c>
      <c r="B31" s="21" t="s">
        <v>13</v>
      </c>
      <c r="C31" s="22" t="s">
        <v>520</v>
      </c>
      <c r="D31" s="13" t="str">
        <f t="shared" si="4"/>
        <v>Damien Harris</v>
      </c>
      <c r="E31" s="13">
        <f t="array" ref="E31">IFNA(INDEX(Wolf2021FFProjections!$A$1:$Z$353,MATCH('RB Rankings Compare'!D31,Wolf2021FFProjections!$B$1:$B$353,0),7),0)</f>
        <v>149.4</v>
      </c>
      <c r="F31" s="13">
        <f t="array" ref="F31">IFNA(INDEX(Wolf2021FFProjections!$A$1:$Z$353,MATCH('RB Rankings Compare'!$D31,Wolf2021FFProjections!$B$1:$B$353,0),6),0)</f>
        <v>156.4</v>
      </c>
      <c r="G31" s="13">
        <f t="array" ref="G31">IFNA(INDEX(Wolf2021FFProjections!$A$1:$Z$353,MATCH('RB Rankings Compare'!$D31,Wolf2021FFProjections!$B$1:$B$353,0),5),0)</f>
        <v>163.4</v>
      </c>
      <c r="H31" s="13">
        <f t="shared" si="2"/>
        <v>33</v>
      </c>
      <c r="I31" s="13">
        <f t="shared" si="3"/>
        <v>-3</v>
      </c>
    </row>
    <row r="32" ht="14.25" customHeight="1">
      <c r="A32" s="21">
        <v>31.0</v>
      </c>
      <c r="B32" s="21" t="s">
        <v>13</v>
      </c>
      <c r="C32" s="24" t="s">
        <v>521</v>
      </c>
      <c r="D32" s="13" t="str">
        <f t="shared" si="4"/>
        <v>Josh Jacobs</v>
      </c>
      <c r="E32" s="13">
        <f t="array" ref="E32">IFNA(INDEX(Wolf2021FFProjections!$A$1:$Z$353,MATCH('RB Rankings Compare'!D32,Wolf2021FFProjections!$B$1:$B$353,0),7),0)</f>
        <v>137.9</v>
      </c>
      <c r="F32" s="13">
        <f t="array" ref="F32">IFNA(INDEX(Wolf2021FFProjections!$A$1:$Z$353,MATCH('RB Rankings Compare'!$D32,Wolf2021FFProjections!$B$1:$B$353,0),6),0)</f>
        <v>149.9</v>
      </c>
      <c r="G32" s="13">
        <f t="array" ref="G32">IFNA(INDEX(Wolf2021FFProjections!$A$1:$Z$353,MATCH('RB Rankings Compare'!$D32,Wolf2021FFProjections!$B$1:$B$353,0),5),0)</f>
        <v>161.9</v>
      </c>
      <c r="H32" s="13">
        <f t="shared" si="2"/>
        <v>35</v>
      </c>
      <c r="I32" s="13">
        <f t="shared" si="3"/>
        <v>-4</v>
      </c>
    </row>
    <row r="33" ht="14.25" customHeight="1">
      <c r="A33" s="23">
        <v>32.0</v>
      </c>
      <c r="B33" s="21" t="s">
        <v>13</v>
      </c>
      <c r="C33" s="22" t="s">
        <v>522</v>
      </c>
      <c r="D33" s="13" t="str">
        <f t="shared" si="4"/>
        <v>Devin Singletary</v>
      </c>
      <c r="E33" s="13">
        <f t="array" ref="E33">IFNA(INDEX(Wolf2021FFProjections!$A$1:$Z$353,MATCH('RB Rankings Compare'!D33,Wolf2021FFProjections!$B$1:$B$353,0),7),0)</f>
        <v>136</v>
      </c>
      <c r="F33" s="13">
        <f t="array" ref="F33">IFNA(INDEX(Wolf2021FFProjections!$A$1:$Z$353,MATCH('RB Rankings Compare'!$D33,Wolf2021FFProjections!$B$1:$B$353,0),6),0)</f>
        <v>151</v>
      </c>
      <c r="G33" s="13">
        <f t="array" ref="G33">IFNA(INDEX(Wolf2021FFProjections!$A$1:$Z$353,MATCH('RB Rankings Compare'!$D33,Wolf2021FFProjections!$B$1:$B$353,0),5),0)</f>
        <v>166</v>
      </c>
      <c r="H33" s="13">
        <f t="shared" si="2"/>
        <v>34</v>
      </c>
      <c r="I33" s="13">
        <f t="shared" si="3"/>
        <v>-2</v>
      </c>
    </row>
    <row r="34" ht="14.25" customHeight="1">
      <c r="A34" s="21">
        <v>33.0</v>
      </c>
      <c r="B34" s="21" t="s">
        <v>13</v>
      </c>
      <c r="C34" s="24" t="s">
        <v>523</v>
      </c>
      <c r="D34" s="13" t="str">
        <f t="shared" si="4"/>
        <v>Kareem Hunt</v>
      </c>
      <c r="E34" s="13">
        <f t="array" ref="E34">IFNA(INDEX(Wolf2021FFProjections!$A$1:$Z$353,MATCH('RB Rankings Compare'!D34,Wolf2021FFProjections!$B$1:$B$353,0),7),0)</f>
        <v>167.1</v>
      </c>
      <c r="F34" s="13">
        <f t="array" ref="F34">IFNA(INDEX(Wolf2021FFProjections!$A$1:$Z$353,MATCH('RB Rankings Compare'!$D34,Wolf2021FFProjections!$B$1:$B$353,0),6),0)</f>
        <v>188.6</v>
      </c>
      <c r="G34" s="13">
        <f t="array" ref="G34">IFNA(INDEX(Wolf2021FFProjections!$A$1:$Z$353,MATCH('RB Rankings Compare'!$D34,Wolf2021FFProjections!$B$1:$B$353,0),5),0)</f>
        <v>210.1</v>
      </c>
      <c r="H34" s="13">
        <f t="shared" si="2"/>
        <v>24</v>
      </c>
      <c r="I34" s="13">
        <f t="shared" si="3"/>
        <v>9</v>
      </c>
    </row>
    <row r="35" ht="14.25" customHeight="1">
      <c r="A35" s="23">
        <v>34.0</v>
      </c>
      <c r="B35" s="21" t="s">
        <v>13</v>
      </c>
      <c r="C35" s="22" t="s">
        <v>524</v>
      </c>
      <c r="D35" s="13" t="str">
        <f t="shared" si="4"/>
        <v>Clyde Edwards-Helaire</v>
      </c>
      <c r="E35" s="13">
        <f t="array" ref="E35">IFNA(INDEX(Wolf2021FFProjections!$A$1:$Z$353,MATCH('RB Rankings Compare'!D35,Wolf2021FFProjections!$B$1:$B$353,0),7),0)</f>
        <v>131.2</v>
      </c>
      <c r="F35" s="13">
        <f t="array" ref="F35">IFNA(INDEX(Wolf2021FFProjections!$A$1:$Z$353,MATCH('RB Rankings Compare'!$D35,Wolf2021FFProjections!$B$1:$B$353,0),6),0)</f>
        <v>142.7</v>
      </c>
      <c r="G35" s="13">
        <f t="array" ref="G35">IFNA(INDEX(Wolf2021FFProjections!$A$1:$Z$353,MATCH('RB Rankings Compare'!$D35,Wolf2021FFProjections!$B$1:$B$353,0),5),0)</f>
        <v>154.2</v>
      </c>
      <c r="H35" s="13">
        <f t="shared" si="2"/>
        <v>38</v>
      </c>
      <c r="I35" s="13">
        <f t="shared" si="3"/>
        <v>-4</v>
      </c>
    </row>
    <row r="36" ht="14.25" customHeight="1">
      <c r="A36" s="21">
        <v>35.0</v>
      </c>
      <c r="B36" s="21" t="s">
        <v>13</v>
      </c>
      <c r="C36" s="24" t="s">
        <v>525</v>
      </c>
      <c r="D36" s="13" t="str">
        <f t="shared" si="4"/>
        <v>Cordarrelle Patterson</v>
      </c>
      <c r="E36" s="13">
        <f t="array" ref="E36">IFNA(INDEX(Wolf2021FFProjections!$A$1:$Z$353,MATCH('RB Rankings Compare'!D36,Wolf2021FFProjections!$B$1:$B$353,0),7),0)</f>
        <v>158</v>
      </c>
      <c r="F36" s="13">
        <f t="array" ref="F36">IFNA(INDEX(Wolf2021FFProjections!$A$1:$Z$353,MATCH('RB Rankings Compare'!$D36,Wolf2021FFProjections!$B$1:$B$353,0),6),0)</f>
        <v>180.5</v>
      </c>
      <c r="G36" s="13">
        <f t="array" ref="G36">IFNA(INDEX(Wolf2021FFProjections!$A$1:$Z$353,MATCH('RB Rankings Compare'!$D36,Wolf2021FFProjections!$B$1:$B$353,0),5),0)</f>
        <v>203</v>
      </c>
      <c r="H36" s="13">
        <f t="shared" si="2"/>
        <v>26</v>
      </c>
      <c r="I36" s="13">
        <f t="shared" si="3"/>
        <v>9</v>
      </c>
    </row>
    <row r="37" ht="14.25" customHeight="1">
      <c r="A37" s="23">
        <v>36.0</v>
      </c>
      <c r="B37" s="21" t="s">
        <v>13</v>
      </c>
      <c r="C37" s="22" t="s">
        <v>526</v>
      </c>
      <c r="D37" s="13" t="str">
        <f t="shared" si="4"/>
        <v>Melvin Gordon III</v>
      </c>
      <c r="E37" s="13">
        <f t="array" ref="E37">IFNA(INDEX(Wolf2021FFProjections!$A$1:$Z$353,MATCH('RB Rankings Compare'!D37,Wolf2021FFProjections!$B$1:$B$353,0),7),0)</f>
        <v>159.9</v>
      </c>
      <c r="F37" s="13">
        <f t="array" ref="F37">IFNA(INDEX(Wolf2021FFProjections!$A$1:$Z$353,MATCH('RB Rankings Compare'!$D37,Wolf2021FFProjections!$B$1:$B$353,0),6),0)</f>
        <v>176.9</v>
      </c>
      <c r="G37" s="13">
        <f t="array" ref="G37">IFNA(INDEX(Wolf2021FFProjections!$A$1:$Z$353,MATCH('RB Rankings Compare'!$D37,Wolf2021FFProjections!$B$1:$B$353,0),5),0)</f>
        <v>193.9</v>
      </c>
      <c r="H37" s="13">
        <f t="shared" si="2"/>
        <v>28</v>
      </c>
      <c r="I37" s="13">
        <f t="shared" si="3"/>
        <v>8</v>
      </c>
    </row>
    <row r="38" ht="14.25" customHeight="1">
      <c r="A38" s="21">
        <v>37.0</v>
      </c>
      <c r="B38" s="21" t="s">
        <v>13</v>
      </c>
      <c r="C38" s="24" t="s">
        <v>527</v>
      </c>
      <c r="D38" s="13" t="str">
        <f t="shared" si="4"/>
        <v>Darrell Henderson Jr</v>
      </c>
      <c r="E38" s="13">
        <f t="array" ref="E38">IFNA(INDEX(Wolf2021FFProjections!$A$1:$Z$353,MATCH('RB Rankings Compare'!D38,Wolf2021FFProjections!$B$1:$B$353,0),7),0)</f>
        <v>133.8</v>
      </c>
      <c r="F38" s="13">
        <f t="array" ref="F38">IFNA(INDEX(Wolf2021FFProjections!$A$1:$Z$353,MATCH('RB Rankings Compare'!$D38,Wolf2021FFProjections!$B$1:$B$353,0),6),0)</f>
        <v>149.8</v>
      </c>
      <c r="G38" s="13">
        <f t="array" ref="G38">IFNA(INDEX(Wolf2021FFProjections!$A$1:$Z$353,MATCH('RB Rankings Compare'!$D38,Wolf2021FFProjections!$B$1:$B$353,0),5),0)</f>
        <v>165.8</v>
      </c>
      <c r="H38" s="13">
        <f t="shared" si="2"/>
        <v>36</v>
      </c>
      <c r="I38" s="13">
        <f t="shared" si="3"/>
        <v>1</v>
      </c>
    </row>
    <row r="39" ht="14.25" customHeight="1">
      <c r="A39" s="21">
        <v>38.0</v>
      </c>
      <c r="B39" s="21" t="s">
        <v>13</v>
      </c>
      <c r="C39" s="24" t="s">
        <v>528</v>
      </c>
      <c r="D39" s="13" t="str">
        <f t="shared" si="4"/>
        <v>James Cook</v>
      </c>
      <c r="E39" s="13">
        <f t="array" ref="E39">IFNA(INDEX(Wolf2021FFProjections!$A$1:$Z$353,MATCH('RB Rankings Compare'!D39,Wolf2021FFProjections!$B$1:$B$353,0),7),0)</f>
        <v>105.7</v>
      </c>
      <c r="F39" s="13">
        <f t="array" ref="F39">IFNA(INDEX(Wolf2021FFProjections!$A$1:$Z$353,MATCH('RB Rankings Compare'!$D39,Wolf2021FFProjections!$B$1:$B$353,0),6),0)</f>
        <v>124.7</v>
      </c>
      <c r="G39" s="13">
        <f t="array" ref="G39">IFNA(INDEX(Wolf2021FFProjections!$A$1:$Z$353,MATCH('RB Rankings Compare'!$D39,Wolf2021FFProjections!$B$1:$B$353,0),5),0)</f>
        <v>143.7</v>
      </c>
      <c r="H39" s="13">
        <f t="shared" si="2"/>
        <v>44</v>
      </c>
      <c r="I39" s="13">
        <f t="shared" si="3"/>
        <v>-6</v>
      </c>
    </row>
    <row r="40" ht="14.25" customHeight="1">
      <c r="A40" s="23">
        <v>39.0</v>
      </c>
      <c r="B40" s="21" t="s">
        <v>13</v>
      </c>
      <c r="C40" s="22" t="s">
        <v>529</v>
      </c>
      <c r="D40" s="13" t="str">
        <f t="shared" si="4"/>
        <v>Michael Carter</v>
      </c>
      <c r="E40" s="13">
        <f t="array" ref="E40">IFNA(INDEX(Wolf2021FFProjections!$A$1:$Z$353,MATCH('RB Rankings Compare'!D40,Wolf2021FFProjections!$B$1:$B$353,0),7),0)</f>
        <v>117.8</v>
      </c>
      <c r="F40" s="13">
        <f t="array" ref="F40">IFNA(INDEX(Wolf2021FFProjections!$A$1:$Z$353,MATCH('RB Rankings Compare'!$D40,Wolf2021FFProjections!$B$1:$B$353,0),6),0)</f>
        <v>132.3</v>
      </c>
      <c r="G40" s="13">
        <f t="array" ref="G40">IFNA(INDEX(Wolf2021FFProjections!$A$1:$Z$353,MATCH('RB Rankings Compare'!$D40,Wolf2021FFProjections!$B$1:$B$353,0),5),0)</f>
        <v>146.8</v>
      </c>
      <c r="H40" s="13">
        <f t="shared" si="2"/>
        <v>41</v>
      </c>
      <c r="I40" s="13">
        <f t="shared" si="3"/>
        <v>-2</v>
      </c>
    </row>
    <row r="41" ht="14.25" customHeight="1">
      <c r="A41" s="21">
        <v>40.0</v>
      </c>
      <c r="B41" s="21" t="s">
        <v>13</v>
      </c>
      <c r="C41" s="24" t="s">
        <v>530</v>
      </c>
      <c r="D41" s="13" t="str">
        <f t="shared" si="4"/>
        <v>Miles Sanders</v>
      </c>
      <c r="E41" s="13">
        <f t="array" ref="E41">IFNA(INDEX(Wolf2021FFProjections!$A$1:$Z$353,MATCH('RB Rankings Compare'!D41,Wolf2021FFProjections!$B$1:$B$353,0),7),0)</f>
        <v>112.4</v>
      </c>
      <c r="F41" s="13">
        <f t="array" ref="F41">IFNA(INDEX(Wolf2021FFProjections!$A$1:$Z$353,MATCH('RB Rankings Compare'!$D41,Wolf2021FFProjections!$B$1:$B$353,0),6),0)</f>
        <v>122.4</v>
      </c>
      <c r="G41" s="13">
        <f t="array" ref="G41">IFNA(INDEX(Wolf2021FFProjections!$A$1:$Z$353,MATCH('RB Rankings Compare'!$D41,Wolf2021FFProjections!$B$1:$B$353,0),5),0)</f>
        <v>132.4</v>
      </c>
      <c r="H41" s="13">
        <f t="shared" si="2"/>
        <v>45</v>
      </c>
      <c r="I41" s="13">
        <f t="shared" si="3"/>
        <v>-5</v>
      </c>
    </row>
    <row r="42" ht="14.25" customHeight="1">
      <c r="A42" s="23">
        <v>41.0</v>
      </c>
      <c r="B42" s="21" t="s">
        <v>13</v>
      </c>
      <c r="C42" s="22" t="s">
        <v>531</v>
      </c>
      <c r="D42" s="13" t="str">
        <f t="shared" si="4"/>
        <v>Nyheim Hines</v>
      </c>
      <c r="E42" s="13">
        <f t="array" ref="E42">IFNA(INDEX(Wolf2021FFProjections!$A$1:$Z$353,MATCH('RB Rankings Compare'!D42,Wolf2021FFProjections!$B$1:$B$353,0),7),0)</f>
        <v>97.7</v>
      </c>
      <c r="F42" s="13">
        <f t="array" ref="F42">IFNA(INDEX(Wolf2021FFProjections!$A$1:$Z$353,MATCH('RB Rankings Compare'!$D42,Wolf2021FFProjections!$B$1:$B$353,0),6),0)</f>
        <v>125.2</v>
      </c>
      <c r="G42" s="13">
        <f t="array" ref="G42">IFNA(INDEX(Wolf2021FFProjections!$A$1:$Z$353,MATCH('RB Rankings Compare'!$D42,Wolf2021FFProjections!$B$1:$B$353,0),5),0)</f>
        <v>152.7</v>
      </c>
      <c r="H42" s="13">
        <f t="shared" si="2"/>
        <v>43</v>
      </c>
      <c r="I42" s="13">
        <f t="shared" si="3"/>
        <v>-2</v>
      </c>
    </row>
    <row r="43" ht="14.25" customHeight="1">
      <c r="A43" s="21">
        <v>42.0</v>
      </c>
      <c r="B43" s="21" t="s">
        <v>13</v>
      </c>
      <c r="C43" s="24" t="s">
        <v>532</v>
      </c>
      <c r="D43" s="13" t="str">
        <f t="shared" si="4"/>
        <v>Kenneth Gainwell</v>
      </c>
      <c r="E43" s="13">
        <f t="array" ref="E43">IFNA(INDEX(Wolf2021FFProjections!$A$1:$Z$353,MATCH('RB Rankings Compare'!D43,Wolf2021FFProjections!$B$1:$B$353,0),7),0)</f>
        <v>124.1</v>
      </c>
      <c r="F43" s="13">
        <f t="array" ref="F43">IFNA(INDEX(Wolf2021FFProjections!$A$1:$Z$353,MATCH('RB Rankings Compare'!$D43,Wolf2021FFProjections!$B$1:$B$353,0),6),0)</f>
        <v>142.6</v>
      </c>
      <c r="G43" s="13">
        <f t="array" ref="G43">IFNA(INDEX(Wolf2021FFProjections!$A$1:$Z$353,MATCH('RB Rankings Compare'!$D43,Wolf2021FFProjections!$B$1:$B$353,0),5),0)</f>
        <v>161.1</v>
      </c>
      <c r="H43" s="13">
        <f t="shared" si="2"/>
        <v>39</v>
      </c>
      <c r="I43" s="13">
        <f t="shared" si="3"/>
        <v>3</v>
      </c>
    </row>
    <row r="44" ht="14.25" customHeight="1">
      <c r="A44" s="23">
        <v>43.0</v>
      </c>
      <c r="B44" s="21" t="s">
        <v>13</v>
      </c>
      <c r="C44" s="22" t="s">
        <v>533</v>
      </c>
      <c r="D44" s="13" t="str">
        <f t="shared" si="4"/>
        <v>Alexander Mattison</v>
      </c>
      <c r="E44" s="13">
        <f t="array" ref="E44">IFNA(INDEX(Wolf2021FFProjections!$A$1:$Z$353,MATCH('RB Rankings Compare'!D44,Wolf2021FFProjections!$B$1:$B$353,0),7),0)</f>
        <v>85.6</v>
      </c>
      <c r="F44" s="13">
        <f t="array" ref="F44">IFNA(INDEX(Wolf2021FFProjections!$A$1:$Z$353,MATCH('RB Rankings Compare'!$D44,Wolf2021FFProjections!$B$1:$B$353,0),6),0)</f>
        <v>95.6</v>
      </c>
      <c r="G44" s="13">
        <f t="array" ref="G44">IFNA(INDEX(Wolf2021FFProjections!$A$1:$Z$353,MATCH('RB Rankings Compare'!$D44,Wolf2021FFProjections!$B$1:$B$353,0),5),0)</f>
        <v>105.6</v>
      </c>
      <c r="H44" s="13">
        <f t="shared" si="2"/>
        <v>57</v>
      </c>
      <c r="I44" s="13">
        <f t="shared" si="3"/>
        <v>-14</v>
      </c>
    </row>
    <row r="45" ht="14.25" customHeight="1">
      <c r="A45" s="21">
        <v>44.0</v>
      </c>
      <c r="B45" s="21" t="s">
        <v>13</v>
      </c>
      <c r="C45" s="24" t="s">
        <v>534</v>
      </c>
      <c r="D45" s="13" t="str">
        <f t="shared" si="4"/>
        <v>Rachaad White</v>
      </c>
      <c r="E45" s="13">
        <f t="array" ref="E45">IFNA(INDEX(Wolf2021FFProjections!$A$1:$Z$353,MATCH('RB Rankings Compare'!D45,Wolf2021FFProjections!$B$1:$B$353,0),7),0)</f>
        <v>114.4</v>
      </c>
      <c r="F45" s="13">
        <f t="array" ref="F45">IFNA(INDEX(Wolf2021FFProjections!$A$1:$Z$353,MATCH('RB Rankings Compare'!$D45,Wolf2021FFProjections!$B$1:$B$353,0),6),0)</f>
        <v>134.4</v>
      </c>
      <c r="G45" s="13">
        <f t="array" ref="G45">IFNA(INDEX(Wolf2021FFProjections!$A$1:$Z$353,MATCH('RB Rankings Compare'!$D45,Wolf2021FFProjections!$B$1:$B$353,0),5),0)</f>
        <v>154.4</v>
      </c>
      <c r="H45" s="13">
        <f t="shared" si="2"/>
        <v>40</v>
      </c>
      <c r="I45" s="13">
        <f t="shared" si="3"/>
        <v>4</v>
      </c>
    </row>
    <row r="46" ht="14.25" customHeight="1">
      <c r="A46" s="23">
        <v>45.0</v>
      </c>
      <c r="B46" s="21" t="s">
        <v>13</v>
      </c>
      <c r="C46" s="22" t="s">
        <v>535</v>
      </c>
      <c r="D46" s="13" t="str">
        <f t="shared" si="4"/>
        <v>Ken Walker III</v>
      </c>
      <c r="E46" s="13">
        <f t="array" ref="E46">IFNA(INDEX(Wolf2021FFProjections!$A$1:$Z$353,MATCH('RB Rankings Compare'!D46,Wolf2021FFProjections!$B$1:$B$353,0),7),0)</f>
        <v>170.8</v>
      </c>
      <c r="F46" s="13">
        <f t="array" ref="F46">IFNA(INDEX(Wolf2021FFProjections!$A$1:$Z$353,MATCH('RB Rankings Compare'!$D46,Wolf2021FFProjections!$B$1:$B$353,0),6),0)</f>
        <v>178.8</v>
      </c>
      <c r="G46" s="13">
        <f t="array" ref="G46">IFNA(INDEX(Wolf2021FFProjections!$A$1:$Z$353,MATCH('RB Rankings Compare'!$D46,Wolf2021FFProjections!$B$1:$B$353,0),5),0)</f>
        <v>186.8</v>
      </c>
      <c r="H46" s="13">
        <f t="shared" si="2"/>
        <v>27</v>
      </c>
      <c r="I46" s="13">
        <f t="shared" si="3"/>
        <v>18</v>
      </c>
    </row>
    <row r="47" ht="14.25" customHeight="1">
      <c r="A47" s="21">
        <v>46.0</v>
      </c>
      <c r="B47" s="21" t="s">
        <v>13</v>
      </c>
      <c r="C47" s="22" t="s">
        <v>536</v>
      </c>
      <c r="D47" s="13" t="str">
        <f t="shared" si="4"/>
        <v>James Robinson</v>
      </c>
      <c r="E47" s="13">
        <f t="array" ref="E47">IFNA(INDEX(Wolf2021FFProjections!$A$1:$Z$353,MATCH('RB Rankings Compare'!D47,Wolf2021FFProjections!$B$1:$B$353,0),7),0)</f>
        <v>103</v>
      </c>
      <c r="F47" s="13">
        <f t="array" ref="F47">IFNA(INDEX(Wolf2021FFProjections!$A$1:$Z$353,MATCH('RB Rankings Compare'!$D47,Wolf2021FFProjections!$B$1:$B$353,0),6),0)</f>
        <v>110</v>
      </c>
      <c r="G47" s="13">
        <f t="array" ref="G47">IFNA(INDEX(Wolf2021FFProjections!$A$1:$Z$353,MATCH('RB Rankings Compare'!$D47,Wolf2021FFProjections!$B$1:$B$353,0),5),0)</f>
        <v>117</v>
      </c>
      <c r="H47" s="13">
        <f t="shared" si="2"/>
        <v>51</v>
      </c>
      <c r="I47" s="13">
        <f t="shared" si="3"/>
        <v>-5</v>
      </c>
    </row>
    <row r="48" ht="14.25" customHeight="1">
      <c r="A48" s="21">
        <v>47.0</v>
      </c>
      <c r="B48" s="21" t="s">
        <v>13</v>
      </c>
      <c r="C48" s="24" t="s">
        <v>537</v>
      </c>
      <c r="D48" s="13" t="str">
        <f t="shared" si="4"/>
        <v>Raheem Mostert</v>
      </c>
      <c r="E48" s="13">
        <f t="array" ref="E48">IFNA(INDEX(Wolf2021FFProjections!$A$1:$Z$353,MATCH('RB Rankings Compare'!D48,Wolf2021FFProjections!$B$1:$B$353,0),7),0)</f>
        <v>105.9</v>
      </c>
      <c r="F48" s="13">
        <f t="array" ref="F48">IFNA(INDEX(Wolf2021FFProjections!$A$1:$Z$353,MATCH('RB Rankings Compare'!$D48,Wolf2021FFProjections!$B$1:$B$353,0),6),0)</f>
        <v>111.4</v>
      </c>
      <c r="G48" s="13">
        <f t="array" ref="G48">IFNA(INDEX(Wolf2021FFProjections!$A$1:$Z$353,MATCH('RB Rankings Compare'!$D48,Wolf2021FFProjections!$B$1:$B$353,0),5),0)</f>
        <v>116.9</v>
      </c>
      <c r="H48" s="13">
        <f t="shared" si="2"/>
        <v>50</v>
      </c>
      <c r="I48" s="13">
        <f t="shared" si="3"/>
        <v>-3</v>
      </c>
    </row>
    <row r="49" ht="14.25" customHeight="1">
      <c r="A49" s="23">
        <v>48.0</v>
      </c>
      <c r="B49" s="21" t="s">
        <v>13</v>
      </c>
      <c r="C49" s="22" t="s">
        <v>538</v>
      </c>
      <c r="D49" s="13" t="str">
        <f t="shared" si="4"/>
        <v>Tyler Allgeier</v>
      </c>
      <c r="E49" s="13">
        <f t="array" ref="E49">IFNA(INDEX(Wolf2021FFProjections!$A$1:$Z$353,MATCH('RB Rankings Compare'!D49,Wolf2021FFProjections!$B$1:$B$353,0),7),0)</f>
        <v>91.8</v>
      </c>
      <c r="F49" s="13">
        <f t="array" ref="F49">IFNA(INDEX(Wolf2021FFProjections!$A$1:$Z$353,MATCH('RB Rankings Compare'!$D49,Wolf2021FFProjections!$B$1:$B$353,0),6),0)</f>
        <v>101.3</v>
      </c>
      <c r="G49" s="13">
        <f t="array" ref="G49">IFNA(INDEX(Wolf2021FFProjections!$A$1:$Z$353,MATCH('RB Rankings Compare'!$D49,Wolf2021FFProjections!$B$1:$B$353,0),5),0)</f>
        <v>110.8</v>
      </c>
      <c r="H49" s="13">
        <f t="shared" si="2"/>
        <v>54</v>
      </c>
      <c r="I49" s="13">
        <f t="shared" si="3"/>
        <v>-6</v>
      </c>
    </row>
    <row r="50" ht="14.25" customHeight="1">
      <c r="A50" s="21">
        <v>49.0</v>
      </c>
      <c r="B50" s="21" t="s">
        <v>13</v>
      </c>
      <c r="C50" s="24" t="s">
        <v>539</v>
      </c>
      <c r="D50" s="13" t="str">
        <f t="shared" si="4"/>
        <v>Khalil Herbert</v>
      </c>
      <c r="E50" s="13">
        <f t="array" ref="E50">IFNA(INDEX(Wolf2021FFProjections!$A$1:$Z$353,MATCH('RB Rankings Compare'!D50,Wolf2021FFProjections!$B$1:$B$353,0),7),0)</f>
        <v>78.7</v>
      </c>
      <c r="F50" s="13">
        <f t="array" ref="F50">IFNA(INDEX(Wolf2021FFProjections!$A$1:$Z$353,MATCH('RB Rankings Compare'!$D50,Wolf2021FFProjections!$B$1:$B$353,0),6),0)</f>
        <v>89.2</v>
      </c>
      <c r="G50" s="13">
        <f t="array" ref="G50">IFNA(INDEX(Wolf2021FFProjections!$A$1:$Z$353,MATCH('RB Rankings Compare'!$D50,Wolf2021FFProjections!$B$1:$B$353,0),5),0)</f>
        <v>99.7</v>
      </c>
      <c r="H50" s="13">
        <f t="shared" si="2"/>
        <v>61</v>
      </c>
      <c r="I50" s="13">
        <f t="shared" si="3"/>
        <v>-12</v>
      </c>
    </row>
    <row r="51" ht="14.25" customHeight="1">
      <c r="A51" s="23">
        <v>50.0</v>
      </c>
      <c r="B51" s="21" t="s">
        <v>13</v>
      </c>
      <c r="C51" s="22" t="s">
        <v>540</v>
      </c>
      <c r="D51" s="13" t="str">
        <f t="shared" si="4"/>
        <v>JD McKissic</v>
      </c>
      <c r="E51" s="13">
        <f t="array" ref="E51">IFNA(INDEX(Wolf2021FFProjections!$A$1:$Z$353,MATCH('RB Rankings Compare'!D51,Wolf2021FFProjections!$B$1:$B$353,0),7),0)</f>
        <v>103</v>
      </c>
      <c r="F51" s="13">
        <f t="array" ref="F51">IFNA(INDEX(Wolf2021FFProjections!$A$1:$Z$353,MATCH('RB Rankings Compare'!$D51,Wolf2021FFProjections!$B$1:$B$353,0),6),0)</f>
        <v>126.5</v>
      </c>
      <c r="G51" s="13">
        <f t="array" ref="G51">IFNA(INDEX(Wolf2021FFProjections!$A$1:$Z$353,MATCH('RB Rankings Compare'!$D51,Wolf2021FFProjections!$B$1:$B$353,0),5),0)</f>
        <v>150</v>
      </c>
      <c r="H51" s="13">
        <f t="shared" si="2"/>
        <v>42</v>
      </c>
      <c r="I51" s="13">
        <f t="shared" si="3"/>
        <v>8</v>
      </c>
    </row>
    <row r="52" ht="14.25" customHeight="1">
      <c r="A52" s="21">
        <v>51.0</v>
      </c>
      <c r="B52" s="21" t="s">
        <v>13</v>
      </c>
      <c r="C52" s="24" t="s">
        <v>541</v>
      </c>
      <c r="D52" s="13" t="str">
        <f t="shared" si="4"/>
        <v>Jamaal Williams</v>
      </c>
      <c r="E52" s="13">
        <f t="array" ref="E52">IFNA(INDEX(Wolf2021FFProjections!$A$1:$Z$353,MATCH('RB Rankings Compare'!D52,Wolf2021FFProjections!$B$1:$B$353,0),7),0)</f>
        <v>108</v>
      </c>
      <c r="F52" s="13">
        <f t="array" ref="F52">IFNA(INDEX(Wolf2021FFProjections!$A$1:$Z$353,MATCH('RB Rankings Compare'!$D52,Wolf2021FFProjections!$B$1:$B$353,0),6),0)</f>
        <v>117</v>
      </c>
      <c r="G52" s="13">
        <f t="array" ref="G52">IFNA(INDEX(Wolf2021FFProjections!$A$1:$Z$353,MATCH('RB Rankings Compare'!$D52,Wolf2021FFProjections!$B$1:$B$353,0),5),0)</f>
        <v>126</v>
      </c>
      <c r="H52" s="13">
        <f t="shared" si="2"/>
        <v>49</v>
      </c>
      <c r="I52" s="13">
        <f t="shared" si="3"/>
        <v>2</v>
      </c>
    </row>
    <row r="53" ht="14.25" customHeight="1">
      <c r="A53" s="23">
        <v>52.0</v>
      </c>
      <c r="B53" s="21" t="s">
        <v>13</v>
      </c>
      <c r="C53" s="22" t="s">
        <v>542</v>
      </c>
      <c r="D53" s="13" t="str">
        <f t="shared" si="4"/>
        <v>Zamir White</v>
      </c>
      <c r="E53" s="13">
        <f t="array" ref="E53">IFNA(INDEX(Wolf2021FFProjections!$A$1:$Z$353,MATCH('RB Rankings Compare'!D53,Wolf2021FFProjections!$B$1:$B$353,0),7),0)</f>
        <v>96.6</v>
      </c>
      <c r="F53" s="13">
        <f t="array" ref="F53">IFNA(INDEX(Wolf2021FFProjections!$A$1:$Z$353,MATCH('RB Rankings Compare'!$D53,Wolf2021FFProjections!$B$1:$B$353,0),6),0)</f>
        <v>103.6</v>
      </c>
      <c r="G53" s="13">
        <f t="array" ref="G53">IFNA(INDEX(Wolf2021FFProjections!$A$1:$Z$353,MATCH('RB Rankings Compare'!$D53,Wolf2021FFProjections!$B$1:$B$353,0),5),0)</f>
        <v>110.6</v>
      </c>
      <c r="H53" s="13">
        <f t="shared" si="2"/>
        <v>53</v>
      </c>
      <c r="I53" s="13">
        <f t="shared" si="3"/>
        <v>-1</v>
      </c>
    </row>
    <row r="54" ht="14.25" customHeight="1">
      <c r="A54" s="21">
        <v>53.0</v>
      </c>
      <c r="B54" s="21" t="s">
        <v>13</v>
      </c>
      <c r="C54" s="24" t="s">
        <v>543</v>
      </c>
      <c r="D54" s="13" t="str">
        <f t="shared" si="4"/>
        <v>Jeff Wilson</v>
      </c>
      <c r="E54" s="13">
        <f t="array" ref="E54">IFNA(INDEX(Wolf2021FFProjections!$A$1:$Z$353,MATCH('RB Rankings Compare'!D54,Wolf2021FFProjections!$B$1:$B$353,0),7),0)</f>
        <v>105.2</v>
      </c>
      <c r="F54" s="13">
        <f t="array" ref="F54">IFNA(INDEX(Wolf2021FFProjections!$A$1:$Z$353,MATCH('RB Rankings Compare'!$D54,Wolf2021FFProjections!$B$1:$B$353,0),6),0)</f>
        <v>120.2</v>
      </c>
      <c r="G54" s="13">
        <f t="array" ref="G54">IFNA(INDEX(Wolf2021FFProjections!$A$1:$Z$353,MATCH('RB Rankings Compare'!$D54,Wolf2021FFProjections!$B$1:$B$353,0),5),0)</f>
        <v>135.2</v>
      </c>
      <c r="H54" s="13">
        <f t="shared" si="2"/>
        <v>46</v>
      </c>
      <c r="I54" s="13">
        <f t="shared" si="3"/>
        <v>7</v>
      </c>
    </row>
    <row r="55" ht="14.25" customHeight="1">
      <c r="A55" s="23">
        <v>54.0</v>
      </c>
      <c r="B55" s="21" t="s">
        <v>13</v>
      </c>
      <c r="C55" s="22" t="s">
        <v>544</v>
      </c>
      <c r="D55" s="13" t="str">
        <f t="shared" si="4"/>
        <v>Jerick McKinnon</v>
      </c>
      <c r="E55" s="13">
        <f t="array" ref="E55">IFNA(INDEX(Wolf2021FFProjections!$A$1:$Z$353,MATCH('RB Rankings Compare'!D55,Wolf2021FFProjections!$B$1:$B$353,0),7),0)</f>
        <v>75.3</v>
      </c>
      <c r="F55" s="13">
        <f t="array" ref="F55">IFNA(INDEX(Wolf2021FFProjections!$A$1:$Z$353,MATCH('RB Rankings Compare'!$D55,Wolf2021FFProjections!$B$1:$B$353,0),6),0)</f>
        <v>94.3</v>
      </c>
      <c r="G55" s="13">
        <f t="array" ref="G55">IFNA(INDEX(Wolf2021FFProjections!$A$1:$Z$353,MATCH('RB Rankings Compare'!$D55,Wolf2021FFProjections!$B$1:$B$353,0),5),0)</f>
        <v>113.3</v>
      </c>
      <c r="H55" s="13">
        <f t="shared" si="2"/>
        <v>58</v>
      </c>
      <c r="I55" s="13">
        <f t="shared" si="3"/>
        <v>-4</v>
      </c>
    </row>
    <row r="56" ht="14.25" customHeight="1">
      <c r="A56" s="21">
        <v>55.0</v>
      </c>
      <c r="B56" s="21" t="s">
        <v>13</v>
      </c>
      <c r="C56" s="22" t="s">
        <v>545</v>
      </c>
      <c r="D56" s="13" t="str">
        <f t="shared" si="4"/>
        <v>Darrel Williams</v>
      </c>
      <c r="E56" s="13">
        <f t="array" ref="E56">IFNA(INDEX(Wolf2021FFProjections!$A$1:$Z$353,MATCH('RB Rankings Compare'!D56,Wolf2021FFProjections!$B$1:$B$353,0),7),0)</f>
        <v>50.9</v>
      </c>
      <c r="F56" s="13">
        <f t="array" ref="F56">IFNA(INDEX(Wolf2021FFProjections!$A$1:$Z$353,MATCH('RB Rankings Compare'!$D56,Wolf2021FFProjections!$B$1:$B$353,0),6),0)</f>
        <v>57.4</v>
      </c>
      <c r="G56" s="13">
        <f t="array" ref="G56">IFNA(INDEX(Wolf2021FFProjections!$A$1:$Z$353,MATCH('RB Rankings Compare'!$D56,Wolf2021FFProjections!$B$1:$B$353,0),5),0)</f>
        <v>63.9</v>
      </c>
      <c r="H56" s="13">
        <f t="shared" si="2"/>
        <v>71</v>
      </c>
      <c r="I56" s="13">
        <f t="shared" si="3"/>
        <v>-16</v>
      </c>
    </row>
    <row r="57" ht="14.25" customHeight="1">
      <c r="A57" s="23">
        <v>56.0</v>
      </c>
      <c r="B57" s="21" t="s">
        <v>13</v>
      </c>
      <c r="C57" s="24" t="s">
        <v>546</v>
      </c>
      <c r="D57" s="13" t="str">
        <f t="shared" si="4"/>
        <v>Kenyan Drake</v>
      </c>
      <c r="E57" s="13">
        <f t="array" ref="E57">IFNA(INDEX(Wolf2021FFProjections!$A$1:$Z$353,MATCH('RB Rankings Compare'!D57,Wolf2021FFProjections!$B$1:$B$353,0),7),0)</f>
        <v>84.9</v>
      </c>
      <c r="F57" s="13">
        <f t="array" ref="F57">IFNA(INDEX(Wolf2021FFProjections!$A$1:$Z$353,MATCH('RB Rankings Compare'!$D57,Wolf2021FFProjections!$B$1:$B$353,0),6),0)</f>
        <v>96.9</v>
      </c>
      <c r="G57" s="13">
        <f t="array" ref="G57">IFNA(INDEX(Wolf2021FFProjections!$A$1:$Z$353,MATCH('RB Rankings Compare'!$D57,Wolf2021FFProjections!$B$1:$B$353,0),5),0)</f>
        <v>108.9</v>
      </c>
      <c r="H57" s="13">
        <f t="shared" si="2"/>
        <v>56</v>
      </c>
      <c r="I57" s="13">
        <f t="shared" si="3"/>
        <v>0</v>
      </c>
    </row>
    <row r="58" ht="14.25" customHeight="1">
      <c r="A58" s="21">
        <v>57.0</v>
      </c>
      <c r="B58" s="21" t="s">
        <v>13</v>
      </c>
      <c r="C58" s="22" t="s">
        <v>547</v>
      </c>
      <c r="D58" s="13" t="str">
        <f t="shared" si="4"/>
        <v>Isiah Pacheco</v>
      </c>
      <c r="E58" s="13">
        <f t="array" ref="E58">IFNA(INDEX(Wolf2021FFProjections!$A$1:$Z$353,MATCH('RB Rankings Compare'!D58,Wolf2021FFProjections!$B$1:$B$353,0),7),0)</f>
        <v>0</v>
      </c>
      <c r="F58" s="13">
        <f t="array" ref="F58">IFNA(INDEX(Wolf2021FFProjections!$A$1:$Z$353,MATCH('RB Rankings Compare'!$D58,Wolf2021FFProjections!$B$1:$B$353,0),6),0)</f>
        <v>0</v>
      </c>
      <c r="G58" s="13">
        <f t="array" ref="G58">IFNA(INDEX(Wolf2021FFProjections!$A$1:$Z$353,MATCH('RB Rankings Compare'!$D58,Wolf2021FFProjections!$B$1:$B$353,0),5),0)</f>
        <v>0</v>
      </c>
      <c r="H58" s="13">
        <f t="shared" si="2"/>
        <v>83</v>
      </c>
      <c r="I58" s="13">
        <f t="shared" si="3"/>
        <v>-26</v>
      </c>
    </row>
    <row r="59" ht="14.25" customHeight="1">
      <c r="A59" s="23">
        <v>58.0</v>
      </c>
      <c r="B59" s="21" t="s">
        <v>13</v>
      </c>
      <c r="C59" s="24" t="s">
        <v>548</v>
      </c>
      <c r="D59" s="13" t="str">
        <f t="shared" si="4"/>
        <v>Eno Benjamin</v>
      </c>
      <c r="E59" s="13">
        <f t="array" ref="E59">IFNA(INDEX(Wolf2021FFProjections!$A$1:$Z$353,MATCH('RB Rankings Compare'!D59,Wolf2021FFProjections!$B$1:$B$353,0),7),0)</f>
        <v>78.4</v>
      </c>
      <c r="F59" s="13">
        <f t="array" ref="F59">IFNA(INDEX(Wolf2021FFProjections!$A$1:$Z$353,MATCH('RB Rankings Compare'!$D59,Wolf2021FFProjections!$B$1:$B$353,0),6),0)</f>
        <v>88.9</v>
      </c>
      <c r="G59" s="13">
        <f t="array" ref="G59">IFNA(INDEX(Wolf2021FFProjections!$A$1:$Z$353,MATCH('RB Rankings Compare'!$D59,Wolf2021FFProjections!$B$1:$B$353,0),5),0)</f>
        <v>99.4</v>
      </c>
      <c r="H59" s="13">
        <f t="shared" si="2"/>
        <v>62</v>
      </c>
      <c r="I59" s="13">
        <f t="shared" si="3"/>
        <v>-4</v>
      </c>
    </row>
    <row r="60" ht="14.25" customHeight="1">
      <c r="A60" s="21">
        <v>59.0</v>
      </c>
      <c r="B60" s="21" t="s">
        <v>13</v>
      </c>
      <c r="C60" s="22" t="s">
        <v>549</v>
      </c>
      <c r="D60" s="13" t="str">
        <f t="shared" si="4"/>
        <v>Boston Scott</v>
      </c>
      <c r="E60" s="13">
        <f t="array" ref="E60">IFNA(INDEX(Wolf2021FFProjections!$A$1:$Z$353,MATCH('RB Rankings Compare'!D60,Wolf2021FFProjections!$B$1:$B$353,0),7),0)</f>
        <v>63.8</v>
      </c>
      <c r="F60" s="13">
        <f t="array" ref="F60">IFNA(INDEX(Wolf2021FFProjections!$A$1:$Z$353,MATCH('RB Rankings Compare'!$D60,Wolf2021FFProjections!$B$1:$B$353,0),6),0)</f>
        <v>69.8</v>
      </c>
      <c r="G60" s="13">
        <f t="array" ref="G60">IFNA(INDEX(Wolf2021FFProjections!$A$1:$Z$353,MATCH('RB Rankings Compare'!$D60,Wolf2021FFProjections!$B$1:$B$353,0),5),0)</f>
        <v>75.8</v>
      </c>
      <c r="H60" s="13">
        <f t="shared" si="2"/>
        <v>66</v>
      </c>
      <c r="I60" s="13">
        <f t="shared" si="3"/>
        <v>-7</v>
      </c>
    </row>
    <row r="61" ht="14.25" customHeight="1">
      <c r="A61" s="21">
        <v>60.0</v>
      </c>
      <c r="B61" s="21" t="s">
        <v>13</v>
      </c>
      <c r="C61" s="24" t="s">
        <v>550</v>
      </c>
      <c r="D61" s="13" t="str">
        <f t="shared" si="4"/>
        <v>Mike Davis</v>
      </c>
      <c r="E61" s="13">
        <f t="array" ref="E61">IFNA(INDEX(Wolf2021FFProjections!$A$1:$Z$353,MATCH('RB Rankings Compare'!D61,Wolf2021FFProjections!$B$1:$B$353,0),7),0)</f>
        <v>73.4</v>
      </c>
      <c r="F61" s="13">
        <f t="array" ref="F61">IFNA(INDEX(Wolf2021FFProjections!$A$1:$Z$353,MATCH('RB Rankings Compare'!$D61,Wolf2021FFProjections!$B$1:$B$353,0),6),0)</f>
        <v>78.4</v>
      </c>
      <c r="G61" s="13">
        <f t="array" ref="G61">IFNA(INDEX(Wolf2021FFProjections!$A$1:$Z$353,MATCH('RB Rankings Compare'!$D61,Wolf2021FFProjections!$B$1:$B$353,0),5),0)</f>
        <v>83.4</v>
      </c>
      <c r="H61" s="13">
        <f t="shared" si="2"/>
        <v>63</v>
      </c>
      <c r="I61" s="13">
        <f t="shared" si="3"/>
        <v>-3</v>
      </c>
    </row>
    <row r="62" ht="14.25" customHeight="1">
      <c r="A62" s="23">
        <v>61.0</v>
      </c>
      <c r="B62" s="21" t="s">
        <v>13</v>
      </c>
      <c r="C62" s="22" t="s">
        <v>551</v>
      </c>
      <c r="D62" s="13" t="str">
        <f t="shared" si="4"/>
        <v>Tyrion Davis-Price</v>
      </c>
      <c r="E62" s="13">
        <f t="array" ref="E62">IFNA(INDEX(Wolf2021FFProjections!$A$1:$Z$353,MATCH('RB Rankings Compare'!D62,Wolf2021FFProjections!$B$1:$B$353,0),7),0)</f>
        <v>40.4</v>
      </c>
      <c r="F62" s="13">
        <f t="array" ref="F62">IFNA(INDEX(Wolf2021FFProjections!$A$1:$Z$353,MATCH('RB Rankings Compare'!$D62,Wolf2021FFProjections!$B$1:$B$353,0),6),0)</f>
        <v>42.4</v>
      </c>
      <c r="G62" s="13">
        <f t="array" ref="G62">IFNA(INDEX(Wolf2021FFProjections!$A$1:$Z$353,MATCH('RB Rankings Compare'!$D62,Wolf2021FFProjections!$B$1:$B$353,0),5),0)</f>
        <v>44.4</v>
      </c>
      <c r="H62" s="13">
        <f t="shared" si="2"/>
        <v>74</v>
      </c>
      <c r="I62" s="13">
        <f t="shared" si="3"/>
        <v>-13</v>
      </c>
    </row>
    <row r="63" ht="14.25" customHeight="1">
      <c r="A63" s="21">
        <v>62.0</v>
      </c>
      <c r="B63" s="21" t="s">
        <v>13</v>
      </c>
      <c r="C63" s="24" t="s">
        <v>552</v>
      </c>
      <c r="D63" s="13" t="str">
        <f t="shared" si="4"/>
        <v>Zack Moss</v>
      </c>
      <c r="E63" s="13">
        <f t="array" ref="E63">IFNA(INDEX(Wolf2021FFProjections!$A$1:$Z$353,MATCH('RB Rankings Compare'!D63,Wolf2021FFProjections!$B$1:$B$353,0),7),0)</f>
        <v>50.7</v>
      </c>
      <c r="F63" s="13">
        <f t="array" ref="F63">IFNA(INDEX(Wolf2021FFProjections!$A$1:$Z$353,MATCH('RB Rankings Compare'!$D63,Wolf2021FFProjections!$B$1:$B$353,0),6),0)</f>
        <v>52.7</v>
      </c>
      <c r="G63" s="13">
        <f t="array" ref="G63">IFNA(INDEX(Wolf2021FFProjections!$A$1:$Z$353,MATCH('RB Rankings Compare'!$D63,Wolf2021FFProjections!$B$1:$B$353,0),5),0)</f>
        <v>54.7</v>
      </c>
      <c r="H63" s="13">
        <f t="shared" si="2"/>
        <v>73</v>
      </c>
      <c r="I63" s="13">
        <f t="shared" si="3"/>
        <v>-11</v>
      </c>
    </row>
    <row r="64" ht="14.25" customHeight="1">
      <c r="A64" s="23">
        <v>63.0</v>
      </c>
      <c r="B64" s="21" t="s">
        <v>13</v>
      </c>
      <c r="C64" s="22" t="s">
        <v>553</v>
      </c>
      <c r="D64" s="13" t="str">
        <f t="shared" si="4"/>
        <v>Sony Michel</v>
      </c>
      <c r="E64" s="13">
        <f t="array" ref="E64">IFNA(INDEX(Wolf2021FFProjections!$A$1:$Z$353,MATCH('RB Rankings Compare'!D64,Wolf2021FFProjections!$B$1:$B$353,0),7),0)</f>
        <v>92.5</v>
      </c>
      <c r="F64" s="13">
        <f t="array" ref="F64">IFNA(INDEX(Wolf2021FFProjections!$A$1:$Z$353,MATCH('RB Rankings Compare'!$D64,Wolf2021FFProjections!$B$1:$B$353,0),6),0)</f>
        <v>98</v>
      </c>
      <c r="G64" s="13">
        <f t="array" ref="G64">IFNA(INDEX(Wolf2021FFProjections!$A$1:$Z$353,MATCH('RB Rankings Compare'!$D64,Wolf2021FFProjections!$B$1:$B$353,0),5),0)</f>
        <v>103.5</v>
      </c>
      <c r="H64" s="13">
        <f t="shared" si="2"/>
        <v>55</v>
      </c>
      <c r="I64" s="13">
        <f t="shared" si="3"/>
        <v>8</v>
      </c>
    </row>
    <row r="65" ht="14.25" customHeight="1">
      <c r="A65" s="21">
        <v>64.0</v>
      </c>
      <c r="B65" s="21" t="s">
        <v>13</v>
      </c>
      <c r="C65" s="24" t="s">
        <v>554</v>
      </c>
      <c r="D65" s="13" t="str">
        <f t="shared" si="4"/>
        <v>Ronald Jones II</v>
      </c>
      <c r="E65" s="13">
        <f t="array" ref="E65">IFNA(INDEX(Wolf2021FFProjections!$A$1:$Z$353,MATCH('RB Rankings Compare'!D65,Wolf2021FFProjections!$B$1:$B$353,0),7),0)</f>
        <v>62.4</v>
      </c>
      <c r="F65" s="13">
        <f t="array" ref="F65">IFNA(INDEX(Wolf2021FFProjections!$A$1:$Z$353,MATCH('RB Rankings Compare'!$D65,Wolf2021FFProjections!$B$1:$B$353,0),6),0)</f>
        <v>64.4</v>
      </c>
      <c r="G65" s="13">
        <f t="array" ref="G65">IFNA(INDEX(Wolf2021FFProjections!$A$1:$Z$353,MATCH('RB Rankings Compare'!$D65,Wolf2021FFProjections!$B$1:$B$353,0),5),0)</f>
        <v>66.4</v>
      </c>
      <c r="H65" s="13">
        <f t="shared" si="2"/>
        <v>67</v>
      </c>
      <c r="I65" s="13">
        <f t="shared" si="3"/>
        <v>-3</v>
      </c>
    </row>
    <row r="66" ht="14.25" customHeight="1">
      <c r="A66" s="23">
        <v>65.0</v>
      </c>
      <c r="B66" s="21" t="s">
        <v>13</v>
      </c>
      <c r="C66" s="22" t="s">
        <v>555</v>
      </c>
      <c r="D66" s="13" t="str">
        <f>TRIM(SUBSTITUTE(SUBSTITUTE(TRIM(LEFT(C66,LEN(C66)-(LEN(C66)-FIND(CHAR(160),C66)))),CHAR(160),""),"^",""))</f>
        <v>Brian Robinson Jr.</v>
      </c>
      <c r="E66" s="13">
        <f t="array" ref="E66">IFNA(INDEX(Wolf2021FFProjections!$A$1:$Z$353,MATCH('RB Rankings Compare'!D66,Wolf2021FFProjections!$B$1:$B$353,0),7),0)</f>
        <v>79.9</v>
      </c>
      <c r="F66" s="13">
        <f t="array" ref="F66">IFNA(INDEX(Wolf2021FFProjections!$A$1:$Z$353,MATCH('RB Rankings Compare'!$D66,Wolf2021FFProjections!$B$1:$B$353,0),6),0)</f>
        <v>89.4</v>
      </c>
      <c r="G66" s="13">
        <f t="array" ref="G66">IFNA(INDEX(Wolf2021FFProjections!$A$1:$Z$353,MATCH('RB Rankings Compare'!$D66,Wolf2021FFProjections!$B$1:$B$353,0),5),0)</f>
        <v>98.9</v>
      </c>
      <c r="H66" s="13">
        <f t="shared" si="2"/>
        <v>60</v>
      </c>
      <c r="I66" s="13">
        <f t="shared" si="3"/>
        <v>5</v>
      </c>
    </row>
    <row r="67" ht="14.25" customHeight="1">
      <c r="A67" s="21">
        <v>66.0</v>
      </c>
      <c r="B67" s="21" t="s">
        <v>13</v>
      </c>
      <c r="C67" s="24" t="s">
        <v>556</v>
      </c>
      <c r="D67" s="13" t="str">
        <f t="shared" ref="D67:D94" si="5">TRIM(SUBSTITUTE(SUBSTITUTE(TRIM(LEFT(C67,LEN(C67)-(LEN(C67)-FIND(CHAR(160),C67)))),CHAR(160),""),".",""))</f>
        <v>Ameer Abdullah</v>
      </c>
      <c r="E67" s="13">
        <f t="array" ref="E67">IFNA(INDEX(Wolf2021FFProjections!$A$1:$Z$353,MATCH('RB Rankings Compare'!D67,Wolf2021FFProjections!$B$1:$B$353,0),7),0)</f>
        <v>95.3</v>
      </c>
      <c r="F67" s="13">
        <f t="array" ref="F67">IFNA(INDEX(Wolf2021FFProjections!$A$1:$Z$353,MATCH('RB Rankings Compare'!$D67,Wolf2021FFProjections!$B$1:$B$353,0),6),0)</f>
        <v>118.3</v>
      </c>
      <c r="G67" s="13">
        <f t="array" ref="G67">IFNA(INDEX(Wolf2021FFProjections!$A$1:$Z$353,MATCH('RB Rankings Compare'!$D67,Wolf2021FFProjections!$B$1:$B$353,0),5),0)</f>
        <v>141.3</v>
      </c>
      <c r="H67" s="13">
        <f t="shared" si="2"/>
        <v>47</v>
      </c>
      <c r="I67" s="13">
        <f t="shared" si="3"/>
        <v>19</v>
      </c>
    </row>
    <row r="68" ht="14.25" customHeight="1">
      <c r="A68" s="23">
        <v>67.0</v>
      </c>
      <c r="B68" s="21" t="s">
        <v>13</v>
      </c>
      <c r="C68" s="24" t="s">
        <v>557</v>
      </c>
      <c r="D68" s="13" t="str">
        <f t="shared" si="5"/>
        <v>Isaiah Spiller</v>
      </c>
      <c r="E68" s="13">
        <f t="array" ref="E68">IFNA(INDEX(Wolf2021FFProjections!$A$1:$Z$353,MATCH('RB Rankings Compare'!D68,Wolf2021FFProjections!$B$1:$B$353,0),7),0)</f>
        <v>58</v>
      </c>
      <c r="F68" s="13">
        <f t="array" ref="F68">IFNA(INDEX(Wolf2021FFProjections!$A$1:$Z$353,MATCH('RB Rankings Compare'!$D68,Wolf2021FFProjections!$B$1:$B$353,0),6),0)</f>
        <v>63</v>
      </c>
      <c r="G68" s="13">
        <f t="array" ref="G68">IFNA(INDEX(Wolf2021FFProjections!$A$1:$Z$353,MATCH('RB Rankings Compare'!$D68,Wolf2021FFProjections!$B$1:$B$353,0),5),0)</f>
        <v>68</v>
      </c>
      <c r="H68" s="13">
        <f t="shared" si="2"/>
        <v>68</v>
      </c>
      <c r="I68" s="13">
        <f t="shared" si="3"/>
        <v>-1</v>
      </c>
    </row>
    <row r="69" ht="14.25" customHeight="1">
      <c r="A69" s="21">
        <v>68.0</v>
      </c>
      <c r="B69" s="21" t="s">
        <v>13</v>
      </c>
      <c r="C69" s="22" t="s">
        <v>558</v>
      </c>
      <c r="D69" s="13" t="str">
        <f t="shared" si="5"/>
        <v>Mark Ingram</v>
      </c>
      <c r="E69" s="13">
        <f t="array" ref="E69">IFNA(INDEX(Wolf2021FFProjections!$A$1:$Z$353,MATCH('RB Rankings Compare'!D69,Wolf2021FFProjections!$B$1:$B$353,0),7),0)</f>
        <v>94</v>
      </c>
      <c r="F69" s="13">
        <f t="array" ref="F69">IFNA(INDEX(Wolf2021FFProjections!$A$1:$Z$353,MATCH('RB Rankings Compare'!$D69,Wolf2021FFProjections!$B$1:$B$353,0),6),0)</f>
        <v>107.5</v>
      </c>
      <c r="G69" s="13">
        <f t="array" ref="G69">IFNA(INDEX(Wolf2021FFProjections!$A$1:$Z$353,MATCH('RB Rankings Compare'!$D69,Wolf2021FFProjections!$B$1:$B$353,0),5),0)</f>
        <v>121</v>
      </c>
      <c r="H69" s="13">
        <f t="shared" si="2"/>
        <v>52</v>
      </c>
      <c r="I69" s="13">
        <f t="shared" si="3"/>
        <v>16</v>
      </c>
    </row>
    <row r="70" ht="14.25" customHeight="1">
      <c r="A70" s="23">
        <v>69.0</v>
      </c>
      <c r="B70" s="21" t="s">
        <v>13</v>
      </c>
      <c r="C70" s="24" t="s">
        <v>559</v>
      </c>
      <c r="D70" s="13" t="str">
        <f t="shared" si="5"/>
        <v>Jaylen Warren</v>
      </c>
      <c r="E70" s="13">
        <f t="array" ref="E70">IFNA(INDEX(Wolf2021FFProjections!$A$1:$Z$353,MATCH('RB Rankings Compare'!D70,Wolf2021FFProjections!$B$1:$B$353,0),7),0)</f>
        <v>25.6</v>
      </c>
      <c r="F70" s="13">
        <f t="array" ref="F70">IFNA(INDEX(Wolf2021FFProjections!$A$1:$Z$353,MATCH('RB Rankings Compare'!$D70,Wolf2021FFProjections!$B$1:$B$353,0),6),0)</f>
        <v>32.1</v>
      </c>
      <c r="G70" s="13">
        <f t="array" ref="G70">IFNA(INDEX(Wolf2021FFProjections!$A$1:$Z$353,MATCH('RB Rankings Compare'!$D70,Wolf2021FFProjections!$B$1:$B$353,0),5),0)</f>
        <v>38.6</v>
      </c>
      <c r="H70" s="13">
        <f t="shared" si="2"/>
        <v>78</v>
      </c>
      <c r="I70" s="13">
        <f t="shared" si="3"/>
        <v>-9</v>
      </c>
    </row>
    <row r="71" ht="14.25" customHeight="1">
      <c r="A71" s="21">
        <v>70.0</v>
      </c>
      <c r="B71" s="21" t="s">
        <v>13</v>
      </c>
      <c r="C71" s="22" t="s">
        <v>560</v>
      </c>
      <c r="D71" s="13" t="str">
        <f t="shared" si="5"/>
        <v>Dontrell Hilliard</v>
      </c>
      <c r="E71" s="13">
        <f t="array" ref="E71">IFNA(INDEX(Wolf2021FFProjections!$A$1:$Z$353,MATCH('RB Rankings Compare'!D71,Wolf2021FFProjections!$B$1:$B$353,0),7),0)</f>
        <v>48.3</v>
      </c>
      <c r="F71" s="13">
        <f t="array" ref="F71">IFNA(INDEX(Wolf2021FFProjections!$A$1:$Z$353,MATCH('RB Rankings Compare'!$D71,Wolf2021FFProjections!$B$1:$B$353,0),6),0)</f>
        <v>62.3</v>
      </c>
      <c r="G71" s="13">
        <f t="array" ref="G71">IFNA(INDEX(Wolf2021FFProjections!$A$1:$Z$353,MATCH('RB Rankings Compare'!$D71,Wolf2021FFProjections!$B$1:$B$353,0),5),0)</f>
        <v>76.3</v>
      </c>
      <c r="H71" s="13">
        <f t="shared" si="2"/>
        <v>69</v>
      </c>
      <c r="I71" s="13">
        <f t="shared" si="3"/>
        <v>1</v>
      </c>
    </row>
    <row r="72" ht="14.25" customHeight="1">
      <c r="A72" s="23">
        <v>71.0</v>
      </c>
      <c r="B72" s="21" t="s">
        <v>13</v>
      </c>
      <c r="C72" s="24" t="s">
        <v>561</v>
      </c>
      <c r="D72" s="13" t="str">
        <f t="shared" si="5"/>
        <v>Joshua Kelley</v>
      </c>
      <c r="E72" s="13">
        <f t="array" ref="E72">IFNA(INDEX(Wolf2021FFProjections!$A$1:$Z$353,MATCH('RB Rankings Compare'!D72,Wolf2021FFProjections!$B$1:$B$353,0),7),0)</f>
        <v>0</v>
      </c>
      <c r="F72" s="13">
        <f t="array" ref="F72">IFNA(INDEX(Wolf2021FFProjections!$A$1:$Z$353,MATCH('RB Rankings Compare'!$D72,Wolf2021FFProjections!$B$1:$B$353,0),6),0)</f>
        <v>0</v>
      </c>
      <c r="G72" s="13">
        <f t="array" ref="G72">IFNA(INDEX(Wolf2021FFProjections!$A$1:$Z$353,MATCH('RB Rankings Compare'!$D72,Wolf2021FFProjections!$B$1:$B$353,0),5),0)</f>
        <v>0</v>
      </c>
      <c r="H72" s="13">
        <f t="shared" si="2"/>
        <v>83</v>
      </c>
      <c r="I72" s="13">
        <f t="shared" si="3"/>
        <v>-12</v>
      </c>
    </row>
    <row r="73" ht="14.25" customHeight="1">
      <c r="A73" s="21">
        <v>72.0</v>
      </c>
      <c r="B73" s="21" t="s">
        <v>13</v>
      </c>
      <c r="C73" s="22" t="s">
        <v>562</v>
      </c>
      <c r="D73" s="13" t="str">
        <f t="shared" si="5"/>
        <v>D'Onta Foreman</v>
      </c>
      <c r="E73" s="13">
        <f t="array" ref="E73">IFNA(INDEX(Wolf2021FFProjections!$A$1:$Z$353,MATCH('RB Rankings Compare'!D73,Wolf2021FFProjections!$B$1:$B$353,0),7),0)</f>
        <v>81.1</v>
      </c>
      <c r="F73" s="13">
        <f t="array" ref="F73">IFNA(INDEX(Wolf2021FFProjections!$A$1:$Z$353,MATCH('RB Rankings Compare'!$D73,Wolf2021FFProjections!$B$1:$B$353,0),6),0)</f>
        <v>92.1</v>
      </c>
      <c r="G73" s="13">
        <f t="array" ref="G73">IFNA(INDEX(Wolf2021FFProjections!$A$1:$Z$353,MATCH('RB Rankings Compare'!$D73,Wolf2021FFProjections!$B$1:$B$353,0),5),0)</f>
        <v>103.1</v>
      </c>
      <c r="H73" s="13">
        <f t="shared" si="2"/>
        <v>59</v>
      </c>
      <c r="I73" s="13">
        <f t="shared" si="3"/>
        <v>13</v>
      </c>
    </row>
    <row r="74" ht="14.25" customHeight="1">
      <c r="A74" s="23">
        <v>73.0</v>
      </c>
      <c r="B74" s="21" t="s">
        <v>13</v>
      </c>
      <c r="C74" s="24" t="s">
        <v>563</v>
      </c>
      <c r="D74" s="13" t="str">
        <f t="shared" si="5"/>
        <v>Matt Breida</v>
      </c>
      <c r="E74" s="13">
        <f t="array" ref="E74">IFNA(INDEX(Wolf2021FFProjections!$A$1:$Z$353,MATCH('RB Rankings Compare'!D74,Wolf2021FFProjections!$B$1:$B$353,0),7),0)</f>
        <v>61</v>
      </c>
      <c r="F74" s="13">
        <f t="array" ref="F74">IFNA(INDEX(Wolf2021FFProjections!$A$1:$Z$353,MATCH('RB Rankings Compare'!$D74,Wolf2021FFProjections!$B$1:$B$353,0),6),0)</f>
        <v>70</v>
      </c>
      <c r="G74" s="13">
        <f t="array" ref="G74">IFNA(INDEX(Wolf2021FFProjections!$A$1:$Z$353,MATCH('RB Rankings Compare'!$D74,Wolf2021FFProjections!$B$1:$B$353,0),5),0)</f>
        <v>79</v>
      </c>
      <c r="H74" s="13">
        <f t="shared" si="2"/>
        <v>65</v>
      </c>
      <c r="I74" s="13">
        <f t="shared" si="3"/>
        <v>8</v>
      </c>
    </row>
    <row r="75" ht="14.25" customHeight="1">
      <c r="A75" s="21">
        <v>74.0</v>
      </c>
      <c r="B75" s="21" t="s">
        <v>13</v>
      </c>
      <c r="C75" s="22" t="s">
        <v>564</v>
      </c>
      <c r="D75" s="13" t="str">
        <f t="shared" si="5"/>
        <v>Gus Edwards</v>
      </c>
      <c r="E75" s="13">
        <f t="array" ref="E75">IFNA(INDEX(Wolf2021FFProjections!$A$1:$Z$353,MATCH('RB Rankings Compare'!D75,Wolf2021FFProjections!$B$1:$B$353,0),7),0)</f>
        <v>0</v>
      </c>
      <c r="F75" s="13">
        <f t="array" ref="F75">IFNA(INDEX(Wolf2021FFProjections!$A$1:$Z$353,MATCH('RB Rankings Compare'!$D75,Wolf2021FFProjections!$B$1:$B$353,0),6),0)</f>
        <v>0</v>
      </c>
      <c r="G75" s="13">
        <f t="array" ref="G75">IFNA(INDEX(Wolf2021FFProjections!$A$1:$Z$353,MATCH('RB Rankings Compare'!$D75,Wolf2021FFProjections!$B$1:$B$353,0),5),0)</f>
        <v>0</v>
      </c>
      <c r="H75" s="13">
        <f t="shared" si="2"/>
        <v>83</v>
      </c>
      <c r="I75" s="13">
        <f t="shared" si="3"/>
        <v>-9</v>
      </c>
    </row>
    <row r="76" ht="14.25" customHeight="1">
      <c r="A76" s="23">
        <v>75.0</v>
      </c>
      <c r="B76" s="21" t="s">
        <v>13</v>
      </c>
      <c r="C76" s="24" t="s">
        <v>565</v>
      </c>
      <c r="D76" s="13" t="str">
        <f t="shared" si="5"/>
        <v>Samaje Perine</v>
      </c>
      <c r="E76" s="13">
        <f t="array" ref="E76">IFNA(INDEX(Wolf2021FFProjections!$A$1:$Z$353,MATCH('RB Rankings Compare'!D76,Wolf2021FFProjections!$B$1:$B$353,0),7),0)</f>
        <v>41.3</v>
      </c>
      <c r="F76" s="13">
        <f t="array" ref="F76">IFNA(INDEX(Wolf2021FFProjections!$A$1:$Z$353,MATCH('RB Rankings Compare'!$D76,Wolf2021FFProjections!$B$1:$B$353,0),6),0)</f>
        <v>53.3</v>
      </c>
      <c r="G76" s="13">
        <f t="array" ref="G76">IFNA(INDEX(Wolf2021FFProjections!$A$1:$Z$353,MATCH('RB Rankings Compare'!$D76,Wolf2021FFProjections!$B$1:$B$353,0),5),0)</f>
        <v>65.3</v>
      </c>
      <c r="H76" s="13">
        <f t="shared" si="2"/>
        <v>72</v>
      </c>
      <c r="I76" s="13">
        <f t="shared" si="3"/>
        <v>3</v>
      </c>
    </row>
    <row r="77" ht="14.25" customHeight="1">
      <c r="A77" s="21">
        <v>76.0</v>
      </c>
      <c r="B77" s="21" t="s">
        <v>13</v>
      </c>
      <c r="C77" s="22" t="s">
        <v>566</v>
      </c>
      <c r="D77" s="13" t="str">
        <f t="shared" si="5"/>
        <v>D'Ernest Johnson</v>
      </c>
      <c r="E77" s="13">
        <f t="array" ref="E77">IFNA(INDEX(Wolf2021FFProjections!$A$1:$Z$353,MATCH('RB Rankings Compare'!D77,Wolf2021FFProjections!$B$1:$B$353,0),7),0)</f>
        <v>28.6</v>
      </c>
      <c r="F77" s="13">
        <f t="array" ref="F77">IFNA(INDEX(Wolf2021FFProjections!$A$1:$Z$353,MATCH('RB Rankings Compare'!$D77,Wolf2021FFProjections!$B$1:$B$353,0),6),0)</f>
        <v>34.1</v>
      </c>
      <c r="G77" s="13">
        <f t="array" ref="G77">IFNA(INDEX(Wolf2021FFProjections!$A$1:$Z$353,MATCH('RB Rankings Compare'!$D77,Wolf2021FFProjections!$B$1:$B$353,0),5),0)</f>
        <v>39.6</v>
      </c>
      <c r="H77" s="13">
        <f t="shared" si="2"/>
        <v>76</v>
      </c>
      <c r="I77" s="13">
        <f t="shared" si="3"/>
        <v>0</v>
      </c>
    </row>
    <row r="78" ht="14.25" customHeight="1">
      <c r="A78" s="23">
        <v>77.0</v>
      </c>
      <c r="B78" s="21" t="s">
        <v>13</v>
      </c>
      <c r="C78" s="22" t="s">
        <v>567</v>
      </c>
      <c r="D78" s="13" t="str">
        <f t="shared" si="5"/>
        <v>Kyren Williams</v>
      </c>
      <c r="E78" s="13">
        <f t="array" ref="E78">IFNA(INDEX(Wolf2021FFProjections!$A$1:$Z$353,MATCH('RB Rankings Compare'!D78,Wolf2021FFProjections!$B$1:$B$353,0),7),0)</f>
        <v>27.6</v>
      </c>
      <c r="F78" s="13">
        <f t="array" ref="F78">IFNA(INDEX(Wolf2021FFProjections!$A$1:$Z$353,MATCH('RB Rankings Compare'!$D78,Wolf2021FFProjections!$B$1:$B$353,0),6),0)</f>
        <v>34.6</v>
      </c>
      <c r="G78" s="13">
        <f t="array" ref="G78">IFNA(INDEX(Wolf2021FFProjections!$A$1:$Z$353,MATCH('RB Rankings Compare'!$D78,Wolf2021FFProjections!$B$1:$B$353,0),5),0)</f>
        <v>41.6</v>
      </c>
      <c r="H78" s="13">
        <f t="shared" si="2"/>
        <v>75</v>
      </c>
      <c r="I78" s="13">
        <f t="shared" si="3"/>
        <v>2</v>
      </c>
    </row>
    <row r="79" ht="14.25" customHeight="1">
      <c r="A79" s="21">
        <v>78.0</v>
      </c>
      <c r="B79" s="21" t="s">
        <v>13</v>
      </c>
      <c r="C79" s="24" t="s">
        <v>568</v>
      </c>
      <c r="D79" s="13" t="str">
        <f t="shared" si="5"/>
        <v>Damien Williams</v>
      </c>
      <c r="E79" s="13">
        <f t="array" ref="E79">IFNA(INDEX(Wolf2021FFProjections!$A$1:$Z$353,MATCH('RB Rankings Compare'!D79,Wolf2021FFProjections!$B$1:$B$353,0),7),0)</f>
        <v>71.1</v>
      </c>
      <c r="F79" s="13">
        <f t="array" ref="F79">IFNA(INDEX(Wolf2021FFProjections!$A$1:$Z$353,MATCH('RB Rankings Compare'!$D79,Wolf2021FFProjections!$B$1:$B$353,0),6),0)</f>
        <v>77.6</v>
      </c>
      <c r="G79" s="13">
        <f t="array" ref="G79">IFNA(INDEX(Wolf2021FFProjections!$A$1:$Z$353,MATCH('RB Rankings Compare'!$D79,Wolf2021FFProjections!$B$1:$B$353,0),5),0)</f>
        <v>84.1</v>
      </c>
      <c r="H79" s="13">
        <f t="shared" si="2"/>
        <v>64</v>
      </c>
      <c r="I79" s="13">
        <f t="shared" si="3"/>
        <v>14</v>
      </c>
    </row>
    <row r="80" ht="14.25" customHeight="1">
      <c r="A80" s="23">
        <v>79.0</v>
      </c>
      <c r="B80" s="21" t="s">
        <v>13</v>
      </c>
      <c r="C80" s="22" t="s">
        <v>569</v>
      </c>
      <c r="D80" s="13" t="str">
        <f t="shared" si="5"/>
        <v>Pierre Strong Jr</v>
      </c>
      <c r="E80" s="13">
        <f t="array" ref="E80">IFNA(INDEX(Wolf2021FFProjections!$A$1:$Z$353,MATCH('RB Rankings Compare'!D80,Wolf2021FFProjections!$B$1:$B$353,0),7),0)</f>
        <v>0</v>
      </c>
      <c r="F80" s="13">
        <f t="array" ref="F80">IFNA(INDEX(Wolf2021FFProjections!$A$1:$Z$353,MATCH('RB Rankings Compare'!$D80,Wolf2021FFProjections!$B$1:$B$353,0),6),0)</f>
        <v>0</v>
      </c>
      <c r="G80" s="13">
        <f t="array" ref="G80">IFNA(INDEX(Wolf2021FFProjections!$A$1:$Z$353,MATCH('RB Rankings Compare'!$D80,Wolf2021FFProjections!$B$1:$B$353,0),5),0)</f>
        <v>0</v>
      </c>
      <c r="H80" s="13">
        <f t="shared" si="2"/>
        <v>83</v>
      </c>
      <c r="I80" s="13">
        <f t="shared" si="3"/>
        <v>-4</v>
      </c>
    </row>
    <row r="81" ht="14.25" customHeight="1">
      <c r="A81" s="21">
        <v>80.0</v>
      </c>
      <c r="B81" s="21" t="s">
        <v>13</v>
      </c>
      <c r="C81" s="24" t="s">
        <v>570</v>
      </c>
      <c r="D81" s="13" t="str">
        <f t="shared" si="5"/>
        <v>Rex Burkhead</v>
      </c>
      <c r="E81" s="13">
        <f t="array" ref="E81">IFNA(INDEX(Wolf2021FFProjections!$A$1:$Z$353,MATCH('RB Rankings Compare'!D81,Wolf2021FFProjections!$B$1:$B$353,0),7),0)</f>
        <v>101.2</v>
      </c>
      <c r="F81" s="13">
        <f t="array" ref="F81">IFNA(INDEX(Wolf2021FFProjections!$A$1:$Z$353,MATCH('RB Rankings Compare'!$D81,Wolf2021FFProjections!$B$1:$B$353,0),6),0)</f>
        <v>118.2</v>
      </c>
      <c r="G81" s="13">
        <f t="array" ref="G81">IFNA(INDEX(Wolf2021FFProjections!$A$1:$Z$353,MATCH('RB Rankings Compare'!$D81,Wolf2021FFProjections!$B$1:$B$353,0),5),0)</f>
        <v>135.2</v>
      </c>
      <c r="H81" s="13">
        <f t="shared" si="2"/>
        <v>48</v>
      </c>
      <c r="I81" s="13">
        <f t="shared" si="3"/>
        <v>32</v>
      </c>
    </row>
    <row r="82" ht="14.25" customHeight="1">
      <c r="A82" s="23">
        <v>81.0</v>
      </c>
      <c r="B82" s="21" t="s">
        <v>13</v>
      </c>
      <c r="C82" s="22" t="s">
        <v>571</v>
      </c>
      <c r="D82" s="13" t="str">
        <f t="shared" si="5"/>
        <v>Chris Evans</v>
      </c>
      <c r="E82" s="13">
        <f t="array" ref="E82">IFNA(INDEX(Wolf2021FFProjections!$A$1:$Z$353,MATCH('RB Rankings Compare'!D82,Wolf2021FFProjections!$B$1:$B$353,0),7),0)</f>
        <v>26.8</v>
      </c>
      <c r="F82" s="13">
        <f t="array" ref="F82">IFNA(INDEX(Wolf2021FFProjections!$A$1:$Z$353,MATCH('RB Rankings Compare'!$D82,Wolf2021FFProjections!$B$1:$B$353,0),6),0)</f>
        <v>31.8</v>
      </c>
      <c r="G82" s="13">
        <f t="array" ref="G82">IFNA(INDEX(Wolf2021FFProjections!$A$1:$Z$353,MATCH('RB Rankings Compare'!$D82,Wolf2021FFProjections!$B$1:$B$353,0),5),0)</f>
        <v>36.8</v>
      </c>
      <c r="H82" s="13">
        <f t="shared" si="2"/>
        <v>79</v>
      </c>
      <c r="I82" s="13">
        <f t="shared" si="3"/>
        <v>2</v>
      </c>
    </row>
    <row r="83" ht="14.25" customHeight="1">
      <c r="A83" s="21">
        <v>82.0</v>
      </c>
      <c r="B83" s="21" t="s">
        <v>13</v>
      </c>
      <c r="C83" s="24" t="s">
        <v>572</v>
      </c>
      <c r="D83" s="13" t="str">
        <f t="shared" si="5"/>
        <v>Keaontay Ingram</v>
      </c>
      <c r="E83" s="13">
        <f t="array" ref="E83">IFNA(INDEX(Wolf2021FFProjections!$A$1:$Z$353,MATCH('RB Rankings Compare'!D83,Wolf2021FFProjections!$B$1:$B$353,0),7),0)</f>
        <v>0</v>
      </c>
      <c r="F83" s="13">
        <f t="array" ref="F83">IFNA(INDEX(Wolf2021FFProjections!$A$1:$Z$353,MATCH('RB Rankings Compare'!$D83,Wolf2021FFProjections!$B$1:$B$353,0),6),0)</f>
        <v>0</v>
      </c>
      <c r="G83" s="13">
        <f t="array" ref="G83">IFNA(INDEX(Wolf2021FFProjections!$A$1:$Z$353,MATCH('RB Rankings Compare'!$D83,Wolf2021FFProjections!$B$1:$B$353,0),5),0)</f>
        <v>0</v>
      </c>
      <c r="H83" s="13">
        <f t="shared" si="2"/>
        <v>83</v>
      </c>
      <c r="I83" s="13">
        <f t="shared" si="3"/>
        <v>-1</v>
      </c>
    </row>
    <row r="84" ht="14.25" customHeight="1">
      <c r="A84" s="23">
        <v>83.0</v>
      </c>
      <c r="B84" s="21" t="s">
        <v>13</v>
      </c>
      <c r="C84" s="22" t="s">
        <v>573</v>
      </c>
      <c r="D84" s="13" t="str">
        <f t="shared" si="5"/>
        <v>Duke Johnson Jr</v>
      </c>
      <c r="E84" s="13">
        <f t="array" ref="E84">IFNA(INDEX(Wolf2021FFProjections!$A$1:$Z$353,MATCH('RB Rankings Compare'!D84,Wolf2021FFProjections!$B$1:$B$353,0),7),0)</f>
        <v>0</v>
      </c>
      <c r="F84" s="13">
        <f t="array" ref="F84">IFNA(INDEX(Wolf2021FFProjections!$A$1:$Z$353,MATCH('RB Rankings Compare'!$D84,Wolf2021FFProjections!$B$1:$B$353,0),6),0)</f>
        <v>0</v>
      </c>
      <c r="G84" s="13">
        <f t="array" ref="G84">IFNA(INDEX(Wolf2021FFProjections!$A$1:$Z$353,MATCH('RB Rankings Compare'!$D84,Wolf2021FFProjections!$B$1:$B$353,0),5),0)</f>
        <v>0</v>
      </c>
      <c r="H84" s="13">
        <f t="shared" si="2"/>
        <v>83</v>
      </c>
      <c r="I84" s="13">
        <f t="shared" si="3"/>
        <v>0</v>
      </c>
    </row>
    <row r="85" ht="14.25" customHeight="1">
      <c r="A85" s="21">
        <v>84.0</v>
      </c>
      <c r="B85" s="21" t="s">
        <v>13</v>
      </c>
      <c r="C85" s="24" t="s">
        <v>574</v>
      </c>
      <c r="D85" s="13" t="str">
        <f t="shared" si="5"/>
        <v>Chuba Hubbard</v>
      </c>
      <c r="E85" s="13">
        <f t="array" ref="E85">IFNA(INDEX(Wolf2021FFProjections!$A$1:$Z$353,MATCH('RB Rankings Compare'!D85,Wolf2021FFProjections!$B$1:$B$353,0),7),0)</f>
        <v>29.6</v>
      </c>
      <c r="F85" s="13">
        <f t="array" ref="F85">IFNA(INDEX(Wolf2021FFProjections!$A$1:$Z$353,MATCH('RB Rankings Compare'!$D85,Wolf2021FFProjections!$B$1:$B$353,0),6),0)</f>
        <v>33.6</v>
      </c>
      <c r="G85" s="13">
        <f t="array" ref="G85">IFNA(INDEX(Wolf2021FFProjections!$A$1:$Z$353,MATCH('RB Rankings Compare'!$D85,Wolf2021FFProjections!$B$1:$B$353,0),5),0)</f>
        <v>37.6</v>
      </c>
      <c r="H85" s="13">
        <f t="shared" si="2"/>
        <v>77</v>
      </c>
      <c r="I85" s="13">
        <f t="shared" si="3"/>
        <v>7</v>
      </c>
    </row>
    <row r="86" ht="14.25" customHeight="1">
      <c r="A86" s="23">
        <v>85.0</v>
      </c>
      <c r="B86" s="21" t="s">
        <v>13</v>
      </c>
      <c r="C86" s="22" t="s">
        <v>575</v>
      </c>
      <c r="D86" s="13" t="str">
        <f t="shared" si="5"/>
        <v>Giovani Bernard</v>
      </c>
      <c r="E86" s="13">
        <f t="array" ref="E86">IFNA(INDEX(Wolf2021FFProjections!$A$1:$Z$353,MATCH('RB Rankings Compare'!D86,Wolf2021FFProjections!$B$1:$B$353,0),7),0)</f>
        <v>0</v>
      </c>
      <c r="F86" s="13">
        <f t="array" ref="F86">IFNA(INDEX(Wolf2021FFProjections!$A$1:$Z$353,MATCH('RB Rankings Compare'!$D86,Wolf2021FFProjections!$B$1:$B$353,0),6),0)</f>
        <v>0</v>
      </c>
      <c r="G86" s="13">
        <f t="array" ref="G86">IFNA(INDEX(Wolf2021FFProjections!$A$1:$Z$353,MATCH('RB Rankings Compare'!$D86,Wolf2021FFProjections!$B$1:$B$353,0),5),0)</f>
        <v>0</v>
      </c>
      <c r="H86" s="13">
        <f t="shared" si="2"/>
        <v>83</v>
      </c>
      <c r="I86" s="13">
        <f t="shared" si="3"/>
        <v>2</v>
      </c>
    </row>
    <row r="87" ht="14.25" customHeight="1">
      <c r="A87" s="21">
        <v>86.0</v>
      </c>
      <c r="B87" s="21" t="s">
        <v>13</v>
      </c>
      <c r="C87" s="24" t="s">
        <v>576</v>
      </c>
      <c r="D87" s="13" t="str">
        <f t="shared" si="5"/>
        <v>Justin Jackson</v>
      </c>
      <c r="E87" s="13">
        <f t="array" ref="E87">IFNA(INDEX(Wolf2021FFProjections!$A$1:$Z$353,MATCH('RB Rankings Compare'!D87,Wolf2021FFProjections!$B$1:$B$353,0),7),0)</f>
        <v>0</v>
      </c>
      <c r="F87" s="13">
        <f t="array" ref="F87">IFNA(INDEX(Wolf2021FFProjections!$A$1:$Z$353,MATCH('RB Rankings Compare'!$D87,Wolf2021FFProjections!$B$1:$B$353,0),6),0)</f>
        <v>0</v>
      </c>
      <c r="G87" s="13">
        <f t="array" ref="G87">IFNA(INDEX(Wolf2021FFProjections!$A$1:$Z$353,MATCH('RB Rankings Compare'!$D87,Wolf2021FFProjections!$B$1:$B$353,0),5),0)</f>
        <v>0</v>
      </c>
      <c r="H87" s="13">
        <f t="shared" si="2"/>
        <v>83</v>
      </c>
      <c r="I87" s="13">
        <f t="shared" si="3"/>
        <v>3</v>
      </c>
    </row>
    <row r="88" ht="14.25" customHeight="1">
      <c r="A88" s="23">
        <v>87.0</v>
      </c>
      <c r="B88" s="21" t="s">
        <v>13</v>
      </c>
      <c r="C88" s="22" t="s">
        <v>577</v>
      </c>
      <c r="D88" s="13" t="str">
        <f t="shared" si="5"/>
        <v>Myles Gaskin</v>
      </c>
      <c r="E88" s="13">
        <f t="array" ref="E88">IFNA(INDEX(Wolf2021FFProjections!$A$1:$Z$353,MATCH('RB Rankings Compare'!D88,Wolf2021FFProjections!$B$1:$B$353,0),7),0)</f>
        <v>51.7</v>
      </c>
      <c r="F88" s="13">
        <f t="array" ref="F88">IFNA(INDEX(Wolf2021FFProjections!$A$1:$Z$353,MATCH('RB Rankings Compare'!$D88,Wolf2021FFProjections!$B$1:$B$353,0),6),0)</f>
        <v>59.2</v>
      </c>
      <c r="G88" s="13">
        <f t="array" ref="G88">IFNA(INDEX(Wolf2021FFProjections!$A$1:$Z$353,MATCH('RB Rankings Compare'!$D88,Wolf2021FFProjections!$B$1:$B$353,0),5),0)</f>
        <v>66.7</v>
      </c>
      <c r="H88" s="13">
        <f t="shared" si="2"/>
        <v>70</v>
      </c>
      <c r="I88" s="13">
        <f t="shared" si="3"/>
        <v>17</v>
      </c>
    </row>
    <row r="89" ht="14.25" customHeight="1">
      <c r="A89" s="21">
        <v>88.0</v>
      </c>
      <c r="B89" s="21" t="s">
        <v>13</v>
      </c>
      <c r="C89" s="24" t="s">
        <v>578</v>
      </c>
      <c r="D89" s="13" t="str">
        <f t="shared" si="5"/>
        <v>Phillip Lindsay</v>
      </c>
      <c r="E89" s="13">
        <f t="array" ref="E89">IFNA(INDEX(Wolf2021FFProjections!$A$1:$Z$353,MATCH('RB Rankings Compare'!D89,Wolf2021FFProjections!$B$1:$B$353,0),7),0)</f>
        <v>25.8</v>
      </c>
      <c r="F89" s="13">
        <f t="array" ref="F89">IFNA(INDEX(Wolf2021FFProjections!$A$1:$Z$353,MATCH('RB Rankings Compare'!$D89,Wolf2021FFProjections!$B$1:$B$353,0),6),0)</f>
        <v>27.8</v>
      </c>
      <c r="G89" s="13">
        <f t="array" ref="G89">IFNA(INDEX(Wolf2021FFProjections!$A$1:$Z$353,MATCH('RB Rankings Compare'!$D89,Wolf2021FFProjections!$B$1:$B$353,0),5),0)</f>
        <v>29.8</v>
      </c>
      <c r="H89" s="13">
        <f t="shared" si="2"/>
        <v>80</v>
      </c>
      <c r="I89" s="13">
        <f t="shared" si="3"/>
        <v>8</v>
      </c>
    </row>
    <row r="90" ht="14.25" customHeight="1">
      <c r="A90" s="23">
        <v>89.0</v>
      </c>
      <c r="B90" s="21" t="s">
        <v>13</v>
      </c>
      <c r="C90" s="22" t="s">
        <v>579</v>
      </c>
      <c r="D90" s="13" t="str">
        <f t="shared" si="5"/>
        <v>David Johnson</v>
      </c>
      <c r="E90" s="13">
        <f t="array" ref="E90">IFNA(INDEX(Wolf2021FFProjections!$A$1:$Z$353,MATCH('RB Rankings Compare'!D90,Wolf2021FFProjections!$B$1:$B$353,0),7),0)</f>
        <v>0</v>
      </c>
      <c r="F90" s="13">
        <f t="array" ref="F90">IFNA(INDEX(Wolf2021FFProjections!$A$1:$Z$353,MATCH('RB Rankings Compare'!$D90,Wolf2021FFProjections!$B$1:$B$353,0),6),0)</f>
        <v>0</v>
      </c>
      <c r="G90" s="13">
        <f t="array" ref="G90">IFNA(INDEX(Wolf2021FFProjections!$A$1:$Z$353,MATCH('RB Rankings Compare'!$D90,Wolf2021FFProjections!$B$1:$B$353,0),5),0)</f>
        <v>0</v>
      </c>
      <c r="H90" s="13">
        <f t="shared" si="2"/>
        <v>83</v>
      </c>
      <c r="I90" s="13">
        <f t="shared" si="3"/>
        <v>6</v>
      </c>
    </row>
    <row r="91" ht="14.25" customHeight="1">
      <c r="A91" s="21">
        <v>90.0</v>
      </c>
      <c r="B91" s="21" t="s">
        <v>13</v>
      </c>
      <c r="C91" s="24" t="s">
        <v>580</v>
      </c>
      <c r="D91" s="13" t="str">
        <f t="shared" si="5"/>
        <v>Salvon Ahmed</v>
      </c>
      <c r="E91" s="13">
        <f t="array" ref="E91">IFNA(INDEX(Wolf2021FFProjections!$A$1:$Z$353,MATCH('RB Rankings Compare'!D91,Wolf2021FFProjections!$B$1:$B$353,0),7),0)</f>
        <v>0</v>
      </c>
      <c r="F91" s="13">
        <f t="array" ref="F91">IFNA(INDEX(Wolf2021FFProjections!$A$1:$Z$353,MATCH('RB Rankings Compare'!$D91,Wolf2021FFProjections!$B$1:$B$353,0),6),0)</f>
        <v>0</v>
      </c>
      <c r="G91" s="13">
        <f t="array" ref="G91">IFNA(INDEX(Wolf2021FFProjections!$A$1:$Z$353,MATCH('RB Rankings Compare'!$D91,Wolf2021FFProjections!$B$1:$B$353,0),5),0)</f>
        <v>0</v>
      </c>
      <c r="H91" s="13">
        <f t="shared" si="2"/>
        <v>83</v>
      </c>
      <c r="I91" s="13">
        <f t="shared" si="3"/>
        <v>7</v>
      </c>
    </row>
    <row r="92" ht="14.25" customHeight="1">
      <c r="A92" s="23">
        <v>91.0</v>
      </c>
      <c r="B92" s="21" t="s">
        <v>13</v>
      </c>
      <c r="C92" s="22" t="s">
        <v>581</v>
      </c>
      <c r="D92" s="13" t="str">
        <f t="shared" si="5"/>
        <v>Ty Johnson</v>
      </c>
      <c r="E92" s="13">
        <f t="array" ref="E92">IFNA(INDEX(Wolf2021FFProjections!$A$1:$Z$353,MATCH('RB Rankings Compare'!D92,Wolf2021FFProjections!$B$1:$B$353,0),7),0)</f>
        <v>10.6</v>
      </c>
      <c r="F92" s="13">
        <f t="array" ref="F92">IFNA(INDEX(Wolf2021FFProjections!$A$1:$Z$353,MATCH('RB Rankings Compare'!$D92,Wolf2021FFProjections!$B$1:$B$353,0),6),0)</f>
        <v>13.1</v>
      </c>
      <c r="G92" s="13">
        <f t="array" ref="G92">IFNA(INDEX(Wolf2021FFProjections!$A$1:$Z$353,MATCH('RB Rankings Compare'!$D92,Wolf2021FFProjections!$B$1:$B$353,0),5),0)</f>
        <v>15.6</v>
      </c>
      <c r="H92" s="13">
        <f t="shared" si="2"/>
        <v>81</v>
      </c>
      <c r="I92" s="13">
        <f t="shared" si="3"/>
        <v>10</v>
      </c>
    </row>
    <row r="93" ht="14.25" customHeight="1">
      <c r="A93" s="21">
        <v>92.0</v>
      </c>
      <c r="B93" s="21" t="s">
        <v>13</v>
      </c>
      <c r="C93" s="24" t="s">
        <v>582</v>
      </c>
      <c r="D93" s="13" t="str">
        <f t="shared" si="5"/>
        <v>Darrynton Evans</v>
      </c>
      <c r="E93" s="13">
        <f t="array" ref="E93">IFNA(INDEX(Wolf2021FFProjections!$A$1:$Z$353,MATCH('RB Rankings Compare'!D93,Wolf2021FFProjections!$B$1:$B$353,0),7),0)</f>
        <v>6.7</v>
      </c>
      <c r="F93" s="13">
        <f t="array" ref="F93">IFNA(INDEX(Wolf2021FFProjections!$A$1:$Z$353,MATCH('RB Rankings Compare'!$D93,Wolf2021FFProjections!$B$1:$B$353,0),6),0)</f>
        <v>8.2</v>
      </c>
      <c r="G93" s="13">
        <f t="array" ref="G93">IFNA(INDEX(Wolf2021FFProjections!$A$1:$Z$353,MATCH('RB Rankings Compare'!$D93,Wolf2021FFProjections!$B$1:$B$353,0),5),0)</f>
        <v>9.7</v>
      </c>
      <c r="H93" s="13">
        <f t="shared" si="2"/>
        <v>82</v>
      </c>
      <c r="I93" s="13">
        <f t="shared" si="3"/>
        <v>10</v>
      </c>
    </row>
    <row r="94" ht="14.25" customHeight="1">
      <c r="A94" s="21">
        <v>93.0</v>
      </c>
      <c r="B94" s="21" t="s">
        <v>13</v>
      </c>
      <c r="C94" s="22" t="s">
        <v>583</v>
      </c>
      <c r="D94" s="13" t="str">
        <f t="shared" si="5"/>
        <v>Tevin Coleman</v>
      </c>
      <c r="E94" s="13">
        <f t="array" ref="E94">IFNA(INDEX(Wolf2021FFProjections!$A$1:$Z$353,MATCH('RB Rankings Compare'!D94,Wolf2021FFProjections!$B$1:$B$353,0),7),0)</f>
        <v>0</v>
      </c>
      <c r="F94" s="13">
        <f t="array" ref="F94">IFNA(INDEX(Wolf2021FFProjections!$A$1:$Z$353,MATCH('RB Rankings Compare'!$D94,Wolf2021FFProjections!$B$1:$B$353,0),6),0)</f>
        <v>0</v>
      </c>
      <c r="G94" s="13">
        <f t="array" ref="G94">IFNA(INDEX(Wolf2021FFProjections!$A$1:$Z$353,MATCH('RB Rankings Compare'!$D94,Wolf2021FFProjections!$B$1:$B$353,0),5),0)</f>
        <v>0</v>
      </c>
      <c r="H94" s="13">
        <f t="shared" si="2"/>
        <v>83</v>
      </c>
      <c r="I94" s="13">
        <f t="shared" si="3"/>
        <v>10</v>
      </c>
    </row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" width="8.71"/>
    <col customWidth="1" min="3" max="3" width="22.29"/>
    <col customWidth="1" min="4" max="4" width="22.14"/>
    <col customWidth="1" min="5" max="5" width="17.29"/>
    <col customWidth="1" min="6" max="7" width="8.71"/>
    <col customWidth="1" min="8" max="8" width="21.43"/>
    <col customWidth="1" min="9" max="26" width="8.71"/>
  </cols>
  <sheetData>
    <row r="1" ht="14.25" customHeight="1">
      <c r="A1" s="20" t="s">
        <v>489</v>
      </c>
      <c r="B1" s="20" t="s">
        <v>443</v>
      </c>
      <c r="C1" s="20" t="s">
        <v>444</v>
      </c>
      <c r="D1" s="20" t="s">
        <v>445</v>
      </c>
      <c r="E1" s="13" t="s">
        <v>446</v>
      </c>
      <c r="F1" s="13" t="s">
        <v>447</v>
      </c>
      <c r="G1" s="13" t="s">
        <v>490</v>
      </c>
      <c r="H1" s="13" t="s">
        <v>449</v>
      </c>
      <c r="I1" s="13" t="s">
        <v>8</v>
      </c>
    </row>
    <row r="2" ht="14.25" customHeight="1">
      <c r="A2" s="21">
        <v>1.0</v>
      </c>
      <c r="B2" s="21" t="s">
        <v>10</v>
      </c>
      <c r="C2" s="22" t="s">
        <v>584</v>
      </c>
      <c r="D2" s="13" t="str">
        <f t="shared" ref="D2:D117" si="1">TRIM(SUBSTITUTE(SUBSTITUTE(TRIM(LEFT(C2,LEN(C2)-(LEN(C2)-FIND(CHAR(160),C2)))),CHAR(160),""),".",""))</f>
        <v>Cooper Kupp</v>
      </c>
      <c r="E2" s="13">
        <f t="array" ref="E2">IFNA(INDEX(Wolf2021FFProjections!$A$1:$Z$353,MATCH('WR Rankings Compare'!$D2,Wolf2021FFProjections!$B$1:$B$353,0),7),0)</f>
        <v>265.1</v>
      </c>
      <c r="F2" s="13">
        <f t="array" ref="F2">IFNA(INDEX(Wolf2021FFProjections!$A$1:$Z$353,MATCH('WR Rankings Compare'!$D2,Wolf2021FFProjections!$B$1:$B$353,0),6),0)</f>
        <v>331.1</v>
      </c>
      <c r="G2" s="13">
        <f t="array" ref="G2">IFNA(INDEX(Wolf2021FFProjections!$A$1:$Z$353,MATCH('WR Rankings Compare'!$D2,Wolf2021FFProjections!$B$1:$B$353,0),5),0)</f>
        <v>397.1</v>
      </c>
      <c r="H2" s="13">
        <f t="shared" ref="H2:H117" si="2">RANK(F2,$F$2:$F$117)</f>
        <v>1</v>
      </c>
      <c r="I2" s="13">
        <f t="shared" ref="I2:I117" si="3">A2-H2</f>
        <v>0</v>
      </c>
    </row>
    <row r="3" ht="14.25" customHeight="1">
      <c r="A3" s="23">
        <v>2.0</v>
      </c>
      <c r="B3" s="21" t="s">
        <v>10</v>
      </c>
      <c r="C3" s="24" t="s">
        <v>585</v>
      </c>
      <c r="D3" s="13" t="str">
        <f t="shared" si="1"/>
        <v>Justin Jefferson</v>
      </c>
      <c r="E3" s="13">
        <f t="array" ref="E3">IFNA(INDEX(Wolf2021FFProjections!$A$1:$Z$353,MATCH('WR Rankings Compare'!$D3,Wolf2021FFProjections!$B$1:$B$353,0),7),0)</f>
        <v>260.5</v>
      </c>
      <c r="F3" s="13">
        <f t="array" ref="F3">IFNA(INDEX(Wolf2021FFProjections!$A$1:$Z$353,MATCH('WR Rankings Compare'!$D3,Wolf2021FFProjections!$B$1:$B$353,0),6),0)</f>
        <v>320</v>
      </c>
      <c r="G3" s="13">
        <f t="array" ref="G3">IFNA(INDEX(Wolf2021FFProjections!$A$1:$Z$353,MATCH('WR Rankings Compare'!$D3,Wolf2021FFProjections!$B$1:$B$353,0),5),0)</f>
        <v>379.5</v>
      </c>
      <c r="H3" s="13">
        <f t="shared" si="2"/>
        <v>2</v>
      </c>
      <c r="I3" s="13">
        <f t="shared" si="3"/>
        <v>0</v>
      </c>
    </row>
    <row r="4" ht="14.25" customHeight="1">
      <c r="A4" s="21">
        <v>3.0</v>
      </c>
      <c r="B4" s="21" t="s">
        <v>10</v>
      </c>
      <c r="C4" s="24" t="s">
        <v>586</v>
      </c>
      <c r="D4" s="13" t="str">
        <f t="shared" si="1"/>
        <v>Ja'Marr Chase</v>
      </c>
      <c r="E4" s="13">
        <f t="array" ref="E4">IFNA(INDEX(Wolf2021FFProjections!$A$1:$Z$353,MATCH('WR Rankings Compare'!$D4,Wolf2021FFProjections!$B$1:$B$353,0),7),0)</f>
        <v>251.2</v>
      </c>
      <c r="F4" s="13">
        <f t="array" ref="F4">IFNA(INDEX(Wolf2021FFProjections!$A$1:$Z$353,MATCH('WR Rankings Compare'!$D4,Wolf2021FFProjections!$B$1:$B$353,0),6),0)</f>
        <v>297.2</v>
      </c>
      <c r="G4" s="13">
        <f t="array" ref="G4">IFNA(INDEX(Wolf2021FFProjections!$A$1:$Z$353,MATCH('WR Rankings Compare'!$D4,Wolf2021FFProjections!$B$1:$B$353,0),5),0)</f>
        <v>343.2</v>
      </c>
      <c r="H4" s="13">
        <f t="shared" si="2"/>
        <v>3</v>
      </c>
      <c r="I4" s="13">
        <f t="shared" si="3"/>
        <v>0</v>
      </c>
    </row>
    <row r="5" ht="14.25" customHeight="1">
      <c r="A5" s="23">
        <v>4.0</v>
      </c>
      <c r="B5" s="21" t="s">
        <v>10</v>
      </c>
      <c r="C5" s="24" t="s">
        <v>587</v>
      </c>
      <c r="D5" s="13" t="str">
        <f t="shared" si="1"/>
        <v>Stefon Diggs</v>
      </c>
      <c r="E5" s="13">
        <f t="array" ref="E5">IFNA(INDEX(Wolf2021FFProjections!$A$1:$Z$353,MATCH('WR Rankings Compare'!$D5,Wolf2021FFProjections!$B$1:$B$353,0),7),0)</f>
        <v>182.4</v>
      </c>
      <c r="F5" s="13">
        <f t="array" ref="F5">IFNA(INDEX(Wolf2021FFProjections!$A$1:$Z$353,MATCH('WR Rankings Compare'!$D5,Wolf2021FFProjections!$B$1:$B$353,0),6),0)</f>
        <v>238.4</v>
      </c>
      <c r="G5" s="13">
        <f t="array" ref="G5">IFNA(INDEX(Wolf2021FFProjections!$A$1:$Z$353,MATCH('WR Rankings Compare'!$D5,Wolf2021FFProjections!$B$1:$B$353,0),5),0)</f>
        <v>294.4</v>
      </c>
      <c r="H5" s="13">
        <f t="shared" si="2"/>
        <v>6</v>
      </c>
      <c r="I5" s="13">
        <f t="shared" si="3"/>
        <v>-2</v>
      </c>
    </row>
    <row r="6" ht="14.25" customHeight="1">
      <c r="A6" s="23">
        <v>5.0</v>
      </c>
      <c r="B6" s="21" t="s">
        <v>10</v>
      </c>
      <c r="C6" s="22" t="s">
        <v>588</v>
      </c>
      <c r="D6" s="13" t="str">
        <f t="shared" si="1"/>
        <v>CeeDee Lamb</v>
      </c>
      <c r="E6" s="13">
        <f t="array" ref="E6">IFNA(INDEX(Wolf2021FFProjections!$A$1:$Z$353,MATCH('WR Rankings Compare'!$D6,Wolf2021FFProjections!$B$1:$B$353,0),7),0)</f>
        <v>192.6</v>
      </c>
      <c r="F6" s="13">
        <f t="array" ref="F6">IFNA(INDEX(Wolf2021FFProjections!$A$1:$Z$353,MATCH('WR Rankings Compare'!$D6,Wolf2021FFProjections!$B$1:$B$353,0),6),0)</f>
        <v>244.1</v>
      </c>
      <c r="G6" s="13">
        <f t="array" ref="G6">IFNA(INDEX(Wolf2021FFProjections!$A$1:$Z$353,MATCH('WR Rankings Compare'!$D6,Wolf2021FFProjections!$B$1:$B$353,0),5),0)</f>
        <v>295.6</v>
      </c>
      <c r="H6" s="13">
        <f t="shared" si="2"/>
        <v>5</v>
      </c>
      <c r="I6" s="13">
        <f t="shared" si="3"/>
        <v>0</v>
      </c>
    </row>
    <row r="7" ht="14.25" customHeight="1">
      <c r="A7" s="21">
        <v>6.0</v>
      </c>
      <c r="B7" s="21" t="s">
        <v>10</v>
      </c>
      <c r="C7" s="24" t="s">
        <v>589</v>
      </c>
      <c r="D7" s="13" t="str">
        <f t="shared" si="1"/>
        <v>Davante Adams</v>
      </c>
      <c r="E7" s="13">
        <f t="array" ref="E7">IFNA(INDEX(Wolf2021FFProjections!$A$1:$Z$353,MATCH('WR Rankings Compare'!$D7,Wolf2021FFProjections!$B$1:$B$353,0),7),0)</f>
        <v>197.8</v>
      </c>
      <c r="F7" s="13">
        <f t="array" ref="F7">IFNA(INDEX(Wolf2021FFProjections!$A$1:$Z$353,MATCH('WR Rankings Compare'!$D7,Wolf2021FFProjections!$B$1:$B$353,0),6),0)</f>
        <v>251.8</v>
      </c>
      <c r="G7" s="13">
        <f t="array" ref="G7">IFNA(INDEX(Wolf2021FFProjections!$A$1:$Z$353,MATCH('WR Rankings Compare'!$D7,Wolf2021FFProjections!$B$1:$B$353,0),5),0)</f>
        <v>305.8</v>
      </c>
      <c r="H7" s="13">
        <f t="shared" si="2"/>
        <v>4</v>
      </c>
      <c r="I7" s="13">
        <f t="shared" si="3"/>
        <v>2</v>
      </c>
    </row>
    <row r="8" ht="14.25" customHeight="1">
      <c r="A8" s="23">
        <v>7.0</v>
      </c>
      <c r="B8" s="21" t="s">
        <v>10</v>
      </c>
      <c r="C8" s="22" t="s">
        <v>590</v>
      </c>
      <c r="D8" s="13" t="str">
        <f t="shared" si="1"/>
        <v>Deebo Samuel</v>
      </c>
      <c r="E8" s="13">
        <f t="array" ref="E8">IFNA(INDEX(Wolf2021FFProjections!$A$1:$Z$353,MATCH('WR Rankings Compare'!$D8,Wolf2021FFProjections!$B$1:$B$353,0),7),0)</f>
        <v>185.6</v>
      </c>
      <c r="F8" s="13">
        <f t="array" ref="F8">IFNA(INDEX(Wolf2021FFProjections!$A$1:$Z$353,MATCH('WR Rankings Compare'!$D8,Wolf2021FFProjections!$B$1:$B$353,0),6),0)</f>
        <v>220.6</v>
      </c>
      <c r="G8" s="13">
        <f t="array" ref="G8">IFNA(INDEX(Wolf2021FFProjections!$A$1:$Z$353,MATCH('WR Rankings Compare'!$D8,Wolf2021FFProjections!$B$1:$B$353,0),5),0)</f>
        <v>255.6</v>
      </c>
      <c r="H8" s="13">
        <f t="shared" si="2"/>
        <v>10</v>
      </c>
      <c r="I8" s="13">
        <f t="shared" si="3"/>
        <v>-3</v>
      </c>
    </row>
    <row r="9" ht="14.25" customHeight="1">
      <c r="A9" s="21">
        <v>8.0</v>
      </c>
      <c r="B9" s="21" t="s">
        <v>10</v>
      </c>
      <c r="C9" s="24" t="s">
        <v>591</v>
      </c>
      <c r="D9" s="13" t="str">
        <f t="shared" si="1"/>
        <v>Tyreek Hill</v>
      </c>
      <c r="E9" s="13">
        <f t="array" ref="E9">IFNA(INDEX(Wolf2021FFProjections!$A$1:$Z$353,MATCH('WR Rankings Compare'!$D9,Wolf2021FFProjections!$B$1:$B$353,0),7),0)</f>
        <v>186.6</v>
      </c>
      <c r="F9" s="13">
        <f t="array" ref="F9">IFNA(INDEX(Wolf2021FFProjections!$A$1:$Z$353,MATCH('WR Rankings Compare'!$D9,Wolf2021FFProjections!$B$1:$B$353,0),6),0)</f>
        <v>229.6</v>
      </c>
      <c r="G9" s="13">
        <f t="array" ref="G9">IFNA(INDEX(Wolf2021FFProjections!$A$1:$Z$353,MATCH('WR Rankings Compare'!$D9,Wolf2021FFProjections!$B$1:$B$353,0),5),0)</f>
        <v>272.6</v>
      </c>
      <c r="H9" s="13">
        <f t="shared" si="2"/>
        <v>8</v>
      </c>
      <c r="I9" s="13">
        <f t="shared" si="3"/>
        <v>0</v>
      </c>
    </row>
    <row r="10" ht="14.25" customHeight="1">
      <c r="A10" s="23">
        <v>9.0</v>
      </c>
      <c r="B10" s="21" t="s">
        <v>10</v>
      </c>
      <c r="C10" s="22" t="s">
        <v>592</v>
      </c>
      <c r="D10" s="13" t="str">
        <f t="shared" si="1"/>
        <v>Mike Evans</v>
      </c>
      <c r="E10" s="13">
        <f t="array" ref="E10">IFNA(INDEX(Wolf2021FFProjections!$A$1:$Z$353,MATCH('WR Rankings Compare'!$D10,Wolf2021FFProjections!$B$1:$B$353,0),7),0)</f>
        <v>192.5</v>
      </c>
      <c r="F10" s="13">
        <f t="array" ref="F10">IFNA(INDEX(Wolf2021FFProjections!$A$1:$Z$353,MATCH('WR Rankings Compare'!$D10,Wolf2021FFProjections!$B$1:$B$353,0),6),0)</f>
        <v>234</v>
      </c>
      <c r="G10" s="13">
        <f t="array" ref="G10">IFNA(INDEX(Wolf2021FFProjections!$A$1:$Z$353,MATCH('WR Rankings Compare'!$D10,Wolf2021FFProjections!$B$1:$B$353,0),5),0)</f>
        <v>275.5</v>
      </c>
      <c r="H10" s="13">
        <f t="shared" si="2"/>
        <v>7</v>
      </c>
      <c r="I10" s="13">
        <f t="shared" si="3"/>
        <v>2</v>
      </c>
    </row>
    <row r="11" ht="14.25" customHeight="1">
      <c r="A11" s="21">
        <v>10.0</v>
      </c>
      <c r="B11" s="21" t="s">
        <v>10</v>
      </c>
      <c r="C11" s="22" t="s">
        <v>593</v>
      </c>
      <c r="D11" s="13" t="str">
        <f t="shared" si="1"/>
        <v>Keenan Allen</v>
      </c>
      <c r="E11" s="13">
        <f t="array" ref="E11">IFNA(INDEX(Wolf2021FFProjections!$A$1:$Z$353,MATCH('WR Rankings Compare'!$D11,Wolf2021FFProjections!$B$1:$B$353,0),7),0)</f>
        <v>157.2</v>
      </c>
      <c r="F11" s="13">
        <f t="array" ref="F11">IFNA(INDEX(Wolf2021FFProjections!$A$1:$Z$353,MATCH('WR Rankings Compare'!$D11,Wolf2021FFProjections!$B$1:$B$353,0),6),0)</f>
        <v>210.2</v>
      </c>
      <c r="G11" s="13">
        <f t="array" ref="G11">IFNA(INDEX(Wolf2021FFProjections!$A$1:$Z$353,MATCH('WR Rankings Compare'!$D11,Wolf2021FFProjections!$B$1:$B$353,0),5),0)</f>
        <v>263.2</v>
      </c>
      <c r="H11" s="13">
        <f t="shared" si="2"/>
        <v>16</v>
      </c>
      <c r="I11" s="13">
        <f t="shared" si="3"/>
        <v>-6</v>
      </c>
    </row>
    <row r="12" ht="14.25" customHeight="1">
      <c r="A12" s="23">
        <v>11.0</v>
      </c>
      <c r="B12" s="21" t="s">
        <v>10</v>
      </c>
      <c r="C12" s="24" t="s">
        <v>594</v>
      </c>
      <c r="D12" s="13" t="str">
        <f t="shared" si="1"/>
        <v>AJ Brown</v>
      </c>
      <c r="E12" s="13">
        <f t="array" ref="E12">IFNA(INDEX(Wolf2021FFProjections!$A$1:$Z$353,MATCH('WR Rankings Compare'!$D12,Wolf2021FFProjections!$B$1:$B$353,0),7),0)</f>
        <v>174.8</v>
      </c>
      <c r="F12" s="13">
        <f t="array" ref="F12">IFNA(INDEX(Wolf2021FFProjections!$A$1:$Z$353,MATCH('WR Rankings Compare'!$D12,Wolf2021FFProjections!$B$1:$B$353,0),6),0)</f>
        <v>215.8</v>
      </c>
      <c r="G12" s="13">
        <f t="array" ref="G12">IFNA(INDEX(Wolf2021FFProjections!$A$1:$Z$353,MATCH('WR Rankings Compare'!$D12,Wolf2021FFProjections!$B$1:$B$353,0),5),0)</f>
        <v>256.8</v>
      </c>
      <c r="H12" s="13">
        <f t="shared" si="2"/>
        <v>14</v>
      </c>
      <c r="I12" s="13">
        <f t="shared" si="3"/>
        <v>-3</v>
      </c>
    </row>
    <row r="13" ht="14.25" customHeight="1">
      <c r="A13" s="23">
        <v>12.0</v>
      </c>
      <c r="B13" s="21" t="s">
        <v>10</v>
      </c>
      <c r="C13" s="22" t="s">
        <v>595</v>
      </c>
      <c r="D13" s="13" t="str">
        <f t="shared" si="1"/>
        <v>Michael Pittman Jr</v>
      </c>
      <c r="E13" s="13">
        <f t="array" ref="E13">IFNA(INDEX(Wolf2021FFProjections!$A$1:$Z$353,MATCH('WR Rankings Compare'!$D13,Wolf2021FFProjections!$B$1:$B$353,0),7),0)</f>
        <v>168.3</v>
      </c>
      <c r="F13" s="13">
        <f t="array" ref="F13">IFNA(INDEX(Wolf2021FFProjections!$A$1:$Z$353,MATCH('WR Rankings Compare'!$D13,Wolf2021FFProjections!$B$1:$B$353,0),6),0)</f>
        <v>216.8</v>
      </c>
      <c r="G13" s="13">
        <f t="array" ref="G13">IFNA(INDEX(Wolf2021FFProjections!$A$1:$Z$353,MATCH('WR Rankings Compare'!$D13,Wolf2021FFProjections!$B$1:$B$353,0),5),0)</f>
        <v>265.3</v>
      </c>
      <c r="H13" s="13">
        <f t="shared" si="2"/>
        <v>13</v>
      </c>
      <c r="I13" s="13">
        <f t="shared" si="3"/>
        <v>-1</v>
      </c>
    </row>
    <row r="14" ht="14.25" customHeight="1">
      <c r="A14" s="21">
        <v>13.0</v>
      </c>
      <c r="B14" s="21" t="s">
        <v>10</v>
      </c>
      <c r="C14" s="24" t="s">
        <v>596</v>
      </c>
      <c r="D14" s="13" t="str">
        <f t="shared" si="1"/>
        <v>Courtland Sutton</v>
      </c>
      <c r="E14" s="13">
        <f t="array" ref="E14">IFNA(INDEX(Wolf2021FFProjections!$A$1:$Z$353,MATCH('WR Rankings Compare'!$D14,Wolf2021FFProjections!$B$1:$B$353,0),7),0)</f>
        <v>178.5</v>
      </c>
      <c r="F14" s="13">
        <f t="array" ref="F14">IFNA(INDEX(Wolf2021FFProjections!$A$1:$Z$353,MATCH('WR Rankings Compare'!$D14,Wolf2021FFProjections!$B$1:$B$353,0),6),0)</f>
        <v>218</v>
      </c>
      <c r="G14" s="13">
        <f t="array" ref="G14">IFNA(INDEX(Wolf2021FFProjections!$A$1:$Z$353,MATCH('WR Rankings Compare'!$D14,Wolf2021FFProjections!$B$1:$B$353,0),5),0)</f>
        <v>257.5</v>
      </c>
      <c r="H14" s="13">
        <f t="shared" si="2"/>
        <v>12</v>
      </c>
      <c r="I14" s="13">
        <f t="shared" si="3"/>
        <v>1</v>
      </c>
    </row>
    <row r="15" ht="14.25" customHeight="1">
      <c r="A15" s="23">
        <v>14.0</v>
      </c>
      <c r="B15" s="21" t="s">
        <v>10</v>
      </c>
      <c r="C15" s="22" t="s">
        <v>597</v>
      </c>
      <c r="D15" s="13" t="str">
        <f t="shared" si="1"/>
        <v>Tee Higgins</v>
      </c>
      <c r="E15" s="13">
        <f t="array" ref="E15">IFNA(INDEX(Wolf2021FFProjections!$A$1:$Z$353,MATCH('WR Rankings Compare'!$D15,Wolf2021FFProjections!$B$1:$B$353,0),7),0)</f>
        <v>162.4</v>
      </c>
      <c r="F15" s="13">
        <f t="array" ref="F15">IFNA(INDEX(Wolf2021FFProjections!$A$1:$Z$353,MATCH('WR Rankings Compare'!$D15,Wolf2021FFProjections!$B$1:$B$353,0),6),0)</f>
        <v>203.9</v>
      </c>
      <c r="G15" s="13">
        <f t="array" ref="G15">IFNA(INDEX(Wolf2021FFProjections!$A$1:$Z$353,MATCH('WR Rankings Compare'!$D15,Wolf2021FFProjections!$B$1:$B$353,0),5),0)</f>
        <v>245.4</v>
      </c>
      <c r="H15" s="13">
        <f t="shared" si="2"/>
        <v>21</v>
      </c>
      <c r="I15" s="13">
        <f t="shared" si="3"/>
        <v>-7</v>
      </c>
    </row>
    <row r="16" ht="14.25" customHeight="1">
      <c r="A16" s="21">
        <v>15.0</v>
      </c>
      <c r="B16" s="21" t="s">
        <v>10</v>
      </c>
      <c r="C16" s="22" t="s">
        <v>598</v>
      </c>
      <c r="D16" s="13" t="str">
        <f t="shared" si="1"/>
        <v>Allen Robinson II</v>
      </c>
      <c r="E16" s="13">
        <f t="array" ref="E16">IFNA(INDEX(Wolf2021FFProjections!$A$1:$Z$353,MATCH('WR Rankings Compare'!$D16,Wolf2021FFProjections!$B$1:$B$353,0),7),0)</f>
        <v>181</v>
      </c>
      <c r="F16" s="13">
        <f t="array" ref="F16">IFNA(INDEX(Wolf2021FFProjections!$A$1:$Z$353,MATCH('WR Rankings Compare'!$D16,Wolf2021FFProjections!$B$1:$B$353,0),6),0)</f>
        <v>227</v>
      </c>
      <c r="G16" s="13">
        <f t="array" ref="G16">IFNA(INDEX(Wolf2021FFProjections!$A$1:$Z$353,MATCH('WR Rankings Compare'!$D16,Wolf2021FFProjections!$B$1:$B$353,0),5),0)</f>
        <v>273</v>
      </c>
      <c r="H16" s="13">
        <f t="shared" si="2"/>
        <v>9</v>
      </c>
      <c r="I16" s="13">
        <f t="shared" si="3"/>
        <v>6</v>
      </c>
    </row>
    <row r="17" ht="14.25" customHeight="1">
      <c r="A17" s="23">
        <v>16.0</v>
      </c>
      <c r="B17" s="21" t="s">
        <v>10</v>
      </c>
      <c r="C17" s="24" t="s">
        <v>599</v>
      </c>
      <c r="D17" s="13" t="str">
        <f t="shared" si="1"/>
        <v>Gabriel Davis</v>
      </c>
      <c r="E17" s="13">
        <f t="array" ref="E17">IFNA(INDEX(Wolf2021FFProjections!$A$1:$Z$353,MATCH('WR Rankings Compare'!$D17,Wolf2021FFProjections!$B$1:$B$353,0),7),0)</f>
        <v>170</v>
      </c>
      <c r="F17" s="13">
        <f t="array" ref="F17">IFNA(INDEX(Wolf2021FFProjections!$A$1:$Z$353,MATCH('WR Rankings Compare'!$D17,Wolf2021FFProjections!$B$1:$B$353,0),6),0)</f>
        <v>204</v>
      </c>
      <c r="G17" s="13">
        <f t="array" ref="G17">IFNA(INDEX(Wolf2021FFProjections!$A$1:$Z$353,MATCH('WR Rankings Compare'!$D17,Wolf2021FFProjections!$B$1:$B$353,0),5),0)</f>
        <v>238</v>
      </c>
      <c r="H17" s="13">
        <f t="shared" si="2"/>
        <v>20</v>
      </c>
      <c r="I17" s="13">
        <f t="shared" si="3"/>
        <v>-4</v>
      </c>
    </row>
    <row r="18" ht="14.25" customHeight="1">
      <c r="A18" s="21">
        <v>17.0</v>
      </c>
      <c r="B18" s="21" t="s">
        <v>10</v>
      </c>
      <c r="C18" s="22" t="s">
        <v>600</v>
      </c>
      <c r="D18" s="13" t="str">
        <f t="shared" si="1"/>
        <v>Mike Williams</v>
      </c>
      <c r="E18" s="13">
        <f t="array" ref="E18">IFNA(INDEX(Wolf2021FFProjections!$A$1:$Z$353,MATCH('WR Rankings Compare'!$D18,Wolf2021FFProjections!$B$1:$B$353,0),7),0)</f>
        <v>180.1</v>
      </c>
      <c r="F18" s="13">
        <f t="array" ref="F18">IFNA(INDEX(Wolf2021FFProjections!$A$1:$Z$353,MATCH('WR Rankings Compare'!$D18,Wolf2021FFProjections!$B$1:$B$353,0),6),0)</f>
        <v>219.1</v>
      </c>
      <c r="G18" s="13">
        <f t="array" ref="G18">IFNA(INDEX(Wolf2021FFProjections!$A$1:$Z$353,MATCH('WR Rankings Compare'!$D18,Wolf2021FFProjections!$B$1:$B$353,0),5),0)</f>
        <v>258.1</v>
      </c>
      <c r="H18" s="13">
        <f t="shared" si="2"/>
        <v>11</v>
      </c>
      <c r="I18" s="13">
        <f t="shared" si="3"/>
        <v>6</v>
      </c>
    </row>
    <row r="19" ht="14.25" customHeight="1">
      <c r="A19" s="21">
        <v>18.0</v>
      </c>
      <c r="B19" s="21" t="s">
        <v>10</v>
      </c>
      <c r="C19" s="24" t="s">
        <v>601</v>
      </c>
      <c r="D19" s="13" t="str">
        <f t="shared" si="1"/>
        <v>Jaylen Waddle</v>
      </c>
      <c r="E19" s="13">
        <f t="array" ref="E19">IFNA(INDEX(Wolf2021FFProjections!$A$1:$Z$353,MATCH('WR Rankings Compare'!$D19,Wolf2021FFProjections!$B$1:$B$353,0),7),0)</f>
        <v>156.5</v>
      </c>
      <c r="F19" s="13">
        <f t="array" ref="F19">IFNA(INDEX(Wolf2021FFProjections!$A$1:$Z$353,MATCH('WR Rankings Compare'!$D19,Wolf2021FFProjections!$B$1:$B$353,0),6),0)</f>
        <v>201</v>
      </c>
      <c r="G19" s="13">
        <f t="array" ref="G19">IFNA(INDEX(Wolf2021FFProjections!$A$1:$Z$353,MATCH('WR Rankings Compare'!$D19,Wolf2021FFProjections!$B$1:$B$353,0),5),0)</f>
        <v>245.5</v>
      </c>
      <c r="H19" s="13">
        <f t="shared" si="2"/>
        <v>22</v>
      </c>
      <c r="I19" s="13">
        <f t="shared" si="3"/>
        <v>-4</v>
      </c>
    </row>
    <row r="20" ht="14.25" customHeight="1">
      <c r="A20" s="23">
        <v>19.0</v>
      </c>
      <c r="B20" s="21" t="s">
        <v>10</v>
      </c>
      <c r="C20" s="22" t="s">
        <v>602</v>
      </c>
      <c r="D20" s="13" t="str">
        <f t="shared" si="1"/>
        <v>Diontae Johnson</v>
      </c>
      <c r="E20" s="13">
        <f t="array" ref="E20">IFNA(INDEX(Wolf2021FFProjections!$A$1:$Z$353,MATCH('WR Rankings Compare'!$D20,Wolf2021FFProjections!$B$1:$B$353,0),7),0)</f>
        <v>150.8</v>
      </c>
      <c r="F20" s="13">
        <f t="array" ref="F20">IFNA(INDEX(Wolf2021FFProjections!$A$1:$Z$353,MATCH('WR Rankings Compare'!$D20,Wolf2021FFProjections!$B$1:$B$353,0),6),0)</f>
        <v>197.3</v>
      </c>
      <c r="G20" s="13">
        <f t="array" ref="G20">IFNA(INDEX(Wolf2021FFProjections!$A$1:$Z$353,MATCH('WR Rankings Compare'!$D20,Wolf2021FFProjections!$B$1:$B$353,0),5),0)</f>
        <v>243.8</v>
      </c>
      <c r="H20" s="13">
        <f t="shared" si="2"/>
        <v>24</v>
      </c>
      <c r="I20" s="13">
        <f t="shared" si="3"/>
        <v>-5</v>
      </c>
    </row>
    <row r="21" ht="14.25" customHeight="1">
      <c r="A21" s="21">
        <v>20.0</v>
      </c>
      <c r="B21" s="21" t="s">
        <v>10</v>
      </c>
      <c r="C21" s="22" t="s">
        <v>603</v>
      </c>
      <c r="D21" s="13" t="str">
        <f t="shared" si="1"/>
        <v>Amon-Ra St Brown</v>
      </c>
      <c r="E21" s="13">
        <f t="array" ref="E21">IFNA(INDEX(Wolf2021FFProjections!$A$1:$Z$353,MATCH('WR Rankings Compare'!$D21,Wolf2021FFProjections!$B$1:$B$353,0),7),0)</f>
        <v>160</v>
      </c>
      <c r="F21" s="13">
        <f t="array" ref="F21">IFNA(INDEX(Wolf2021FFProjections!$A$1:$Z$353,MATCH('WR Rankings Compare'!$D21,Wolf2021FFProjections!$B$1:$B$353,0),6),0)</f>
        <v>206.5</v>
      </c>
      <c r="G21" s="13">
        <f t="array" ref="G21">IFNA(INDEX(Wolf2021FFProjections!$A$1:$Z$353,MATCH('WR Rankings Compare'!$D21,Wolf2021FFProjections!$B$1:$B$353,0),5),0)</f>
        <v>253</v>
      </c>
      <c r="H21" s="13">
        <f t="shared" si="2"/>
        <v>18</v>
      </c>
      <c r="I21" s="13">
        <f t="shared" si="3"/>
        <v>2</v>
      </c>
    </row>
    <row r="22" ht="14.25" customHeight="1">
      <c r="A22" s="23">
        <v>21.0</v>
      </c>
      <c r="B22" s="21" t="s">
        <v>10</v>
      </c>
      <c r="C22" s="24" t="s">
        <v>604</v>
      </c>
      <c r="D22" s="13" t="str">
        <f t="shared" si="1"/>
        <v>Brandin Cooks</v>
      </c>
      <c r="E22" s="13">
        <f t="array" ref="E22">IFNA(INDEX(Wolf2021FFProjections!$A$1:$Z$353,MATCH('WR Rankings Compare'!$D22,Wolf2021FFProjections!$B$1:$B$353,0),7),0)</f>
        <v>151.8</v>
      </c>
      <c r="F22" s="13">
        <f t="array" ref="F22">IFNA(INDEX(Wolf2021FFProjections!$A$1:$Z$353,MATCH('WR Rankings Compare'!$D22,Wolf2021FFProjections!$B$1:$B$353,0),6),0)</f>
        <v>195.8</v>
      </c>
      <c r="G22" s="13">
        <f t="array" ref="G22">IFNA(INDEX(Wolf2021FFProjections!$A$1:$Z$353,MATCH('WR Rankings Compare'!$D22,Wolf2021FFProjections!$B$1:$B$353,0),5),0)</f>
        <v>239.8</v>
      </c>
      <c r="H22" s="13">
        <f t="shared" si="2"/>
        <v>25</v>
      </c>
      <c r="I22" s="13">
        <f t="shared" si="3"/>
        <v>-4</v>
      </c>
    </row>
    <row r="23" ht="14.25" customHeight="1">
      <c r="A23" s="21">
        <v>22.0</v>
      </c>
      <c r="B23" s="21" t="s">
        <v>10</v>
      </c>
      <c r="C23" s="22" t="s">
        <v>605</v>
      </c>
      <c r="D23" s="13" t="str">
        <f t="shared" si="1"/>
        <v>Terry McLaurin</v>
      </c>
      <c r="E23" s="13">
        <f t="array" ref="E23">IFNA(INDEX(Wolf2021FFProjections!$A$1:$Z$353,MATCH('WR Rankings Compare'!$D23,Wolf2021FFProjections!$B$1:$B$353,0),7),0)</f>
        <v>143.4</v>
      </c>
      <c r="F23" s="13">
        <f t="array" ref="F23">IFNA(INDEX(Wolf2021FFProjections!$A$1:$Z$353,MATCH('WR Rankings Compare'!$D23,Wolf2021FFProjections!$B$1:$B$353,0),6),0)</f>
        <v>182.9</v>
      </c>
      <c r="G23" s="13">
        <f t="array" ref="G23">IFNA(INDEX(Wolf2021FFProjections!$A$1:$Z$353,MATCH('WR Rankings Compare'!$D23,Wolf2021FFProjections!$B$1:$B$353,0),5),0)</f>
        <v>222.4</v>
      </c>
      <c r="H23" s="13">
        <f t="shared" si="2"/>
        <v>31</v>
      </c>
      <c r="I23" s="13">
        <f t="shared" si="3"/>
        <v>-9</v>
      </c>
    </row>
    <row r="24" ht="14.25" customHeight="1">
      <c r="A24" s="23">
        <v>23.0</v>
      </c>
      <c r="B24" s="21" t="s">
        <v>10</v>
      </c>
      <c r="C24" s="24" t="s">
        <v>606</v>
      </c>
      <c r="D24" s="13" t="str">
        <f t="shared" si="1"/>
        <v>Chris Godwin</v>
      </c>
      <c r="E24" s="13">
        <f t="array" ref="E24">IFNA(INDEX(Wolf2021FFProjections!$A$1:$Z$353,MATCH('WR Rankings Compare'!$D24,Wolf2021FFProjections!$B$1:$B$353,0),7),0)</f>
        <v>134.8</v>
      </c>
      <c r="F24" s="13">
        <f t="array" ref="F24">IFNA(INDEX(Wolf2021FFProjections!$A$1:$Z$353,MATCH('WR Rankings Compare'!$D24,Wolf2021FFProjections!$B$1:$B$353,0),6),0)</f>
        <v>176.3</v>
      </c>
      <c r="G24" s="13">
        <f t="array" ref="G24">IFNA(INDEX(Wolf2021FFProjections!$A$1:$Z$353,MATCH('WR Rankings Compare'!$D24,Wolf2021FFProjections!$B$1:$B$353,0),5),0)</f>
        <v>217.8</v>
      </c>
      <c r="H24" s="13">
        <f t="shared" si="2"/>
        <v>35</v>
      </c>
      <c r="I24" s="13">
        <f t="shared" si="3"/>
        <v>-12</v>
      </c>
    </row>
    <row r="25" ht="14.25" customHeight="1">
      <c r="A25" s="21">
        <v>24.0</v>
      </c>
      <c r="B25" s="21" t="s">
        <v>10</v>
      </c>
      <c r="C25" s="22" t="s">
        <v>607</v>
      </c>
      <c r="D25" s="13" t="str">
        <f t="shared" si="1"/>
        <v>Jerry Jeudy</v>
      </c>
      <c r="E25" s="13">
        <f t="array" ref="E25">IFNA(INDEX(Wolf2021FFProjections!$A$1:$Z$353,MATCH('WR Rankings Compare'!$D25,Wolf2021FFProjections!$B$1:$B$353,0),7),0)</f>
        <v>134</v>
      </c>
      <c r="F25" s="13">
        <f t="array" ref="F25">IFNA(INDEX(Wolf2021FFProjections!$A$1:$Z$353,MATCH('WR Rankings Compare'!$D25,Wolf2021FFProjections!$B$1:$B$353,0),6),0)</f>
        <v>172</v>
      </c>
      <c r="G25" s="13">
        <f t="array" ref="G25">IFNA(INDEX(Wolf2021FFProjections!$A$1:$Z$353,MATCH('WR Rankings Compare'!$D25,Wolf2021FFProjections!$B$1:$B$353,0),5),0)</f>
        <v>210</v>
      </c>
      <c r="H25" s="13">
        <f t="shared" si="2"/>
        <v>38</v>
      </c>
      <c r="I25" s="13">
        <f t="shared" si="3"/>
        <v>-14</v>
      </c>
    </row>
    <row r="26" ht="14.25" customHeight="1">
      <c r="A26" s="23">
        <v>25.0</v>
      </c>
      <c r="B26" s="21" t="s">
        <v>10</v>
      </c>
      <c r="C26" s="24" t="s">
        <v>608</v>
      </c>
      <c r="D26" s="13" t="str">
        <f t="shared" si="1"/>
        <v>Marquise Brown</v>
      </c>
      <c r="E26" s="13">
        <f t="array" ref="E26">IFNA(INDEX(Wolf2021FFProjections!$A$1:$Z$353,MATCH('WR Rankings Compare'!$D26,Wolf2021FFProjections!$B$1:$B$353,0),7),0)</f>
        <v>140.8</v>
      </c>
      <c r="F26" s="13">
        <f t="array" ref="F26">IFNA(INDEX(Wolf2021FFProjections!$A$1:$Z$353,MATCH('WR Rankings Compare'!$D26,Wolf2021FFProjections!$B$1:$B$353,0),6),0)</f>
        <v>177.3</v>
      </c>
      <c r="G26" s="13">
        <f t="array" ref="G26">IFNA(INDEX(Wolf2021FFProjections!$A$1:$Z$353,MATCH('WR Rankings Compare'!$D26,Wolf2021FFProjections!$B$1:$B$353,0),5),0)</f>
        <v>213.8</v>
      </c>
      <c r="H26" s="13">
        <f t="shared" si="2"/>
        <v>33</v>
      </c>
      <c r="I26" s="13">
        <f t="shared" si="3"/>
        <v>-8</v>
      </c>
    </row>
    <row r="27" ht="14.25" customHeight="1">
      <c r="A27" s="21">
        <v>26.0</v>
      </c>
      <c r="B27" s="21" t="s">
        <v>10</v>
      </c>
      <c r="C27" s="22" t="s">
        <v>609</v>
      </c>
      <c r="D27" s="13" t="str">
        <f t="shared" si="1"/>
        <v>DJ Moore</v>
      </c>
      <c r="E27" s="13">
        <f t="array" ref="E27">IFNA(INDEX(Wolf2021FFProjections!$A$1:$Z$353,MATCH('WR Rankings Compare'!$D27,Wolf2021FFProjections!$B$1:$B$353,0),7),0)</f>
        <v>156.5</v>
      </c>
      <c r="F27" s="13">
        <f t="array" ref="F27">IFNA(INDEX(Wolf2021FFProjections!$A$1:$Z$353,MATCH('WR Rankings Compare'!$D27,Wolf2021FFProjections!$B$1:$B$353,0),6),0)</f>
        <v>198</v>
      </c>
      <c r="G27" s="13">
        <f t="array" ref="G27">IFNA(INDEX(Wolf2021FFProjections!$A$1:$Z$353,MATCH('WR Rankings Compare'!$D27,Wolf2021FFProjections!$B$1:$B$353,0),5),0)</f>
        <v>239.5</v>
      </c>
      <c r="H27" s="13">
        <f t="shared" si="2"/>
        <v>23</v>
      </c>
      <c r="I27" s="13">
        <f t="shared" si="3"/>
        <v>3</v>
      </c>
    </row>
    <row r="28" ht="14.25" customHeight="1">
      <c r="A28" s="21">
        <v>27.0</v>
      </c>
      <c r="B28" s="21" t="s">
        <v>10</v>
      </c>
      <c r="C28" s="22" t="s">
        <v>610</v>
      </c>
      <c r="D28" s="13" t="str">
        <f t="shared" si="1"/>
        <v>JuJu Smith-Schuster</v>
      </c>
      <c r="E28" s="13">
        <f t="array" ref="E28">IFNA(INDEX(Wolf2021FFProjections!$A$1:$Z$353,MATCH('WR Rankings Compare'!$D28,Wolf2021FFProjections!$B$1:$B$353,0),7),0)</f>
        <v>143.9</v>
      </c>
      <c r="F28" s="13">
        <f t="array" ref="F28">IFNA(INDEX(Wolf2021FFProjections!$A$1:$Z$353,MATCH('WR Rankings Compare'!$D28,Wolf2021FFProjections!$B$1:$B$353,0),6),0)</f>
        <v>184.9</v>
      </c>
      <c r="G28" s="13">
        <f t="array" ref="G28">IFNA(INDEX(Wolf2021FFProjections!$A$1:$Z$353,MATCH('WR Rankings Compare'!$D28,Wolf2021FFProjections!$B$1:$B$353,0),5),0)</f>
        <v>225.9</v>
      </c>
      <c r="H28" s="13">
        <f t="shared" si="2"/>
        <v>29</v>
      </c>
      <c r="I28" s="13">
        <f t="shared" si="3"/>
        <v>-2</v>
      </c>
    </row>
    <row r="29" ht="14.25" customHeight="1">
      <c r="A29" s="23">
        <v>28.0</v>
      </c>
      <c r="B29" s="21" t="s">
        <v>10</v>
      </c>
      <c r="C29" s="24" t="s">
        <v>611</v>
      </c>
      <c r="D29" s="13" t="str">
        <f t="shared" si="1"/>
        <v>Brandon Aiyuk</v>
      </c>
      <c r="E29" s="13">
        <f t="array" ref="E29">IFNA(INDEX(Wolf2021FFProjections!$A$1:$Z$353,MATCH('WR Rankings Compare'!$D29,Wolf2021FFProjections!$B$1:$B$353,0),7),0)</f>
        <v>155.5</v>
      </c>
      <c r="F29" s="13">
        <f t="array" ref="F29">IFNA(INDEX(Wolf2021FFProjections!$A$1:$Z$353,MATCH('WR Rankings Compare'!$D29,Wolf2021FFProjections!$B$1:$B$353,0),6),0)</f>
        <v>187.5</v>
      </c>
      <c r="G29" s="13">
        <f t="array" ref="G29">IFNA(INDEX(Wolf2021FFProjections!$A$1:$Z$353,MATCH('WR Rankings Compare'!$D29,Wolf2021FFProjections!$B$1:$B$353,0),5),0)</f>
        <v>219.5</v>
      </c>
      <c r="H29" s="13">
        <f t="shared" si="2"/>
        <v>27</v>
      </c>
      <c r="I29" s="13">
        <f t="shared" si="3"/>
        <v>1</v>
      </c>
    </row>
    <row r="30" ht="14.25" customHeight="1">
      <c r="A30" s="21">
        <v>29.0</v>
      </c>
      <c r="B30" s="21" t="s">
        <v>10</v>
      </c>
      <c r="C30" s="22" t="s">
        <v>612</v>
      </c>
      <c r="D30" s="13" t="str">
        <f t="shared" si="1"/>
        <v>Adam Thielen</v>
      </c>
      <c r="E30" s="13">
        <f t="array" ref="E30">IFNA(INDEX(Wolf2021FFProjections!$A$1:$Z$353,MATCH('WR Rankings Compare'!$D30,Wolf2021FFProjections!$B$1:$B$353,0),7),0)</f>
        <v>165.6</v>
      </c>
      <c r="F30" s="13">
        <f t="array" ref="F30">IFNA(INDEX(Wolf2021FFProjections!$A$1:$Z$353,MATCH('WR Rankings Compare'!$D30,Wolf2021FFProjections!$B$1:$B$353,0),6),0)</f>
        <v>207.1</v>
      </c>
      <c r="G30" s="13">
        <f t="array" ref="G30">IFNA(INDEX(Wolf2021FFProjections!$A$1:$Z$353,MATCH('WR Rankings Compare'!$D30,Wolf2021FFProjections!$B$1:$B$353,0),5),0)</f>
        <v>248.6</v>
      </c>
      <c r="H30" s="13">
        <f t="shared" si="2"/>
        <v>17</v>
      </c>
      <c r="I30" s="13">
        <f t="shared" si="3"/>
        <v>12</v>
      </c>
    </row>
    <row r="31" ht="14.25" customHeight="1">
      <c r="A31" s="23">
        <v>30.0</v>
      </c>
      <c r="B31" s="21" t="s">
        <v>10</v>
      </c>
      <c r="C31" s="24" t="s">
        <v>613</v>
      </c>
      <c r="D31" s="13" t="str">
        <f t="shared" si="1"/>
        <v>Rashod Bateman</v>
      </c>
      <c r="E31" s="13">
        <f t="array" ref="E31">IFNA(INDEX(Wolf2021FFProjections!$A$1:$Z$353,MATCH('WR Rankings Compare'!$D31,Wolf2021FFProjections!$B$1:$B$353,0),7),0)</f>
        <v>145</v>
      </c>
      <c r="F31" s="13">
        <f t="array" ref="F31">IFNA(INDEX(Wolf2021FFProjections!$A$1:$Z$353,MATCH('WR Rankings Compare'!$D31,Wolf2021FFProjections!$B$1:$B$353,0),6),0)</f>
        <v>182</v>
      </c>
      <c r="G31" s="13">
        <f t="array" ref="G31">IFNA(INDEX(Wolf2021FFProjections!$A$1:$Z$353,MATCH('WR Rankings Compare'!$D31,Wolf2021FFProjections!$B$1:$B$353,0),5),0)</f>
        <v>219</v>
      </c>
      <c r="H31" s="13">
        <f t="shared" si="2"/>
        <v>32</v>
      </c>
      <c r="I31" s="13">
        <f t="shared" si="3"/>
        <v>-2</v>
      </c>
    </row>
    <row r="32" ht="14.25" customHeight="1">
      <c r="A32" s="21">
        <v>31.0</v>
      </c>
      <c r="B32" s="21" t="s">
        <v>10</v>
      </c>
      <c r="C32" s="22" t="s">
        <v>614</v>
      </c>
      <c r="D32" s="13" t="str">
        <f t="shared" si="1"/>
        <v>Darnell Mooney</v>
      </c>
      <c r="E32" s="13">
        <f t="array" ref="E32">IFNA(INDEX(Wolf2021FFProjections!$A$1:$Z$353,MATCH('WR Rankings Compare'!$D32,Wolf2021FFProjections!$B$1:$B$353,0),7),0)</f>
        <v>146.4</v>
      </c>
      <c r="F32" s="13">
        <f t="array" ref="F32">IFNA(INDEX(Wolf2021FFProjections!$A$1:$Z$353,MATCH('WR Rankings Compare'!$D32,Wolf2021FFProjections!$B$1:$B$353,0),6),0)</f>
        <v>187.9</v>
      </c>
      <c r="G32" s="13">
        <f t="array" ref="G32">IFNA(INDEX(Wolf2021FFProjections!$A$1:$Z$353,MATCH('WR Rankings Compare'!$D32,Wolf2021FFProjections!$B$1:$B$353,0),5),0)</f>
        <v>229.4</v>
      </c>
      <c r="H32" s="13">
        <f t="shared" si="2"/>
        <v>26</v>
      </c>
      <c r="I32" s="13">
        <f t="shared" si="3"/>
        <v>5</v>
      </c>
    </row>
    <row r="33" ht="14.25" customHeight="1">
      <c r="A33" s="23">
        <v>32.0</v>
      </c>
      <c r="B33" s="21" t="s">
        <v>10</v>
      </c>
      <c r="C33" s="24" t="s">
        <v>615</v>
      </c>
      <c r="D33" s="13" t="str">
        <f t="shared" si="1"/>
        <v>Michael Thomas</v>
      </c>
      <c r="E33" s="13">
        <f t="array" ref="E33">IFNA(INDEX(Wolf2021FFProjections!$A$1:$Z$353,MATCH('WR Rankings Compare'!$D33,Wolf2021FFProjections!$B$1:$B$353,0),7),0)</f>
        <v>160.2</v>
      </c>
      <c r="F33" s="13">
        <f t="array" ref="F33">IFNA(INDEX(Wolf2021FFProjections!$A$1:$Z$353,MATCH('WR Rankings Compare'!$D33,Wolf2021FFProjections!$B$1:$B$353,0),6),0)</f>
        <v>205.2</v>
      </c>
      <c r="G33" s="13">
        <f t="array" ref="G33">IFNA(INDEX(Wolf2021FFProjections!$A$1:$Z$353,MATCH('WR Rankings Compare'!$D33,Wolf2021FFProjections!$B$1:$B$353,0),5),0)</f>
        <v>250.2</v>
      </c>
      <c r="H33" s="13">
        <f t="shared" si="2"/>
        <v>19</v>
      </c>
      <c r="I33" s="13">
        <f t="shared" si="3"/>
        <v>13</v>
      </c>
    </row>
    <row r="34" ht="14.25" customHeight="1">
      <c r="A34" s="21">
        <v>33.0</v>
      </c>
      <c r="B34" s="21" t="s">
        <v>10</v>
      </c>
      <c r="C34" s="22" t="s">
        <v>616</v>
      </c>
      <c r="D34" s="13" t="str">
        <f t="shared" si="1"/>
        <v>Hunter Renfrow</v>
      </c>
      <c r="E34" s="13">
        <f t="array" ref="E34">IFNA(INDEX(Wolf2021FFProjections!$A$1:$Z$353,MATCH('WR Rankings Compare'!$D34,Wolf2021FFProjections!$B$1:$B$353,0),7),0)</f>
        <v>161.1</v>
      </c>
      <c r="F34" s="13">
        <f t="array" ref="F34">IFNA(INDEX(Wolf2021FFProjections!$A$1:$Z$353,MATCH('WR Rankings Compare'!$D34,Wolf2021FFProjections!$B$1:$B$353,0),6),0)</f>
        <v>215.6</v>
      </c>
      <c r="G34" s="13">
        <f t="array" ref="G34">IFNA(INDEX(Wolf2021FFProjections!$A$1:$Z$353,MATCH('WR Rankings Compare'!$D34,Wolf2021FFProjections!$B$1:$B$353,0),5),0)</f>
        <v>270.1</v>
      </c>
      <c r="H34" s="13">
        <f t="shared" si="2"/>
        <v>15</v>
      </c>
      <c r="I34" s="13">
        <f t="shared" si="3"/>
        <v>18</v>
      </c>
    </row>
    <row r="35" ht="14.25" customHeight="1">
      <c r="A35" s="23">
        <v>34.0</v>
      </c>
      <c r="B35" s="21" t="s">
        <v>10</v>
      </c>
      <c r="C35" s="24" t="s">
        <v>617</v>
      </c>
      <c r="D35" s="13" t="str">
        <f t="shared" si="1"/>
        <v>DK Metcalf</v>
      </c>
      <c r="E35" s="13">
        <f t="array" ref="E35">IFNA(INDEX(Wolf2021FFProjections!$A$1:$Z$353,MATCH('WR Rankings Compare'!$D35,Wolf2021FFProjections!$B$1:$B$353,0),7),0)</f>
        <v>142.3</v>
      </c>
      <c r="F35" s="13">
        <f t="array" ref="F35">IFNA(INDEX(Wolf2021FFProjections!$A$1:$Z$353,MATCH('WR Rankings Compare'!$D35,Wolf2021FFProjections!$B$1:$B$353,0),6),0)</f>
        <v>174.3</v>
      </c>
      <c r="G35" s="13">
        <f t="array" ref="G35">IFNA(INDEX(Wolf2021FFProjections!$A$1:$Z$353,MATCH('WR Rankings Compare'!$D35,Wolf2021FFProjections!$B$1:$B$353,0),5),0)</f>
        <v>206.3</v>
      </c>
      <c r="H35" s="13">
        <f t="shared" si="2"/>
        <v>36</v>
      </c>
      <c r="I35" s="13">
        <f t="shared" si="3"/>
        <v>-2</v>
      </c>
    </row>
    <row r="36" ht="14.25" customHeight="1">
      <c r="A36" s="23">
        <v>35.0</v>
      </c>
      <c r="B36" s="21" t="s">
        <v>10</v>
      </c>
      <c r="C36" s="22" t="s">
        <v>618</v>
      </c>
      <c r="D36" s="13" t="str">
        <f t="shared" si="1"/>
        <v>Drake London</v>
      </c>
      <c r="E36" s="13">
        <f t="array" ref="E36">IFNA(INDEX(Wolf2021FFProjections!$A$1:$Z$353,MATCH('WR Rankings Compare'!$D36,Wolf2021FFProjections!$B$1:$B$353,0),7),0)</f>
        <v>141.8</v>
      </c>
      <c r="F36" s="13">
        <f t="array" ref="F36">IFNA(INDEX(Wolf2021FFProjections!$A$1:$Z$353,MATCH('WR Rankings Compare'!$D36,Wolf2021FFProjections!$B$1:$B$353,0),6),0)</f>
        <v>176.8</v>
      </c>
      <c r="G36" s="13">
        <f t="array" ref="G36">IFNA(INDEX(Wolf2021FFProjections!$A$1:$Z$353,MATCH('WR Rankings Compare'!$D36,Wolf2021FFProjections!$B$1:$B$353,0),5),0)</f>
        <v>211.8</v>
      </c>
      <c r="H36" s="13">
        <f t="shared" si="2"/>
        <v>34</v>
      </c>
      <c r="I36" s="13">
        <f t="shared" si="3"/>
        <v>1</v>
      </c>
    </row>
    <row r="37" ht="14.25" customHeight="1">
      <c r="A37" s="21">
        <v>36.0</v>
      </c>
      <c r="B37" s="21" t="s">
        <v>10</v>
      </c>
      <c r="C37" s="24" t="s">
        <v>619</v>
      </c>
      <c r="D37" s="13" t="str">
        <f t="shared" si="1"/>
        <v>Elijah Moore</v>
      </c>
      <c r="E37" s="13">
        <f t="array" ref="E37">IFNA(INDEX(Wolf2021FFProjections!$A$1:$Z$353,MATCH('WR Rankings Compare'!$D37,Wolf2021FFProjections!$B$1:$B$353,0),7),0)</f>
        <v>146</v>
      </c>
      <c r="F37" s="13">
        <f t="array" ref="F37">IFNA(INDEX(Wolf2021FFProjections!$A$1:$Z$353,MATCH('WR Rankings Compare'!$D37,Wolf2021FFProjections!$B$1:$B$353,0),6),0)</f>
        <v>186</v>
      </c>
      <c r="G37" s="13">
        <f t="array" ref="G37">IFNA(INDEX(Wolf2021FFProjections!$A$1:$Z$353,MATCH('WR Rankings Compare'!$D37,Wolf2021FFProjections!$B$1:$B$353,0),5),0)</f>
        <v>226</v>
      </c>
      <c r="H37" s="13">
        <f t="shared" si="2"/>
        <v>28</v>
      </c>
      <c r="I37" s="13">
        <f t="shared" si="3"/>
        <v>8</v>
      </c>
    </row>
    <row r="38" ht="14.25" customHeight="1">
      <c r="A38" s="23">
        <v>37.0</v>
      </c>
      <c r="B38" s="21" t="s">
        <v>10</v>
      </c>
      <c r="C38" s="22" t="s">
        <v>620</v>
      </c>
      <c r="D38" s="13" t="str">
        <f t="shared" si="1"/>
        <v>Allen Lazard</v>
      </c>
      <c r="E38" s="13">
        <f t="array" ref="E38">IFNA(INDEX(Wolf2021FFProjections!$A$1:$Z$353,MATCH('WR Rankings Compare'!$D38,Wolf2021FFProjections!$B$1:$B$353,0),7),0)</f>
        <v>137.6</v>
      </c>
      <c r="F38" s="13">
        <f t="array" ref="F38">IFNA(INDEX(Wolf2021FFProjections!$A$1:$Z$353,MATCH('WR Rankings Compare'!$D38,Wolf2021FFProjections!$B$1:$B$353,0),6),0)</f>
        <v>172.6</v>
      </c>
      <c r="G38" s="13">
        <f t="array" ref="G38">IFNA(INDEX(Wolf2021FFProjections!$A$1:$Z$353,MATCH('WR Rankings Compare'!$D38,Wolf2021FFProjections!$B$1:$B$353,0),5),0)</f>
        <v>207.6</v>
      </c>
      <c r="H38" s="13">
        <f t="shared" si="2"/>
        <v>37</v>
      </c>
      <c r="I38" s="13">
        <f t="shared" si="3"/>
        <v>0</v>
      </c>
    </row>
    <row r="39" ht="14.25" customHeight="1">
      <c r="A39" s="21">
        <v>38.0</v>
      </c>
      <c r="B39" s="21" t="s">
        <v>10</v>
      </c>
      <c r="C39" s="22" t="s">
        <v>621</v>
      </c>
      <c r="D39" s="13" t="str">
        <f t="shared" si="1"/>
        <v>DeAndre Hopkins</v>
      </c>
      <c r="E39" s="13">
        <f t="array" ref="E39">IFNA(INDEX(Wolf2021FFProjections!$A$1:$Z$353,MATCH('WR Rankings Compare'!$D39,Wolf2021FFProjections!$B$1:$B$353,0),7),0)</f>
        <v>123</v>
      </c>
      <c r="F39" s="13">
        <f t="array" ref="F39">IFNA(INDEX(Wolf2021FFProjections!$A$1:$Z$353,MATCH('WR Rankings Compare'!$D39,Wolf2021FFProjections!$B$1:$B$353,0),6),0)</f>
        <v>153</v>
      </c>
      <c r="G39" s="13">
        <f t="array" ref="G39">IFNA(INDEX(Wolf2021FFProjections!$A$1:$Z$353,MATCH('WR Rankings Compare'!$D39,Wolf2021FFProjections!$B$1:$B$353,0),5),0)</f>
        <v>183</v>
      </c>
      <c r="H39" s="13">
        <f t="shared" si="2"/>
        <v>46</v>
      </c>
      <c r="I39" s="13">
        <f t="shared" si="3"/>
        <v>-8</v>
      </c>
    </row>
    <row r="40" ht="14.25" customHeight="1">
      <c r="A40" s="23">
        <v>39.0</v>
      </c>
      <c r="B40" s="21" t="s">
        <v>10</v>
      </c>
      <c r="C40" s="24" t="s">
        <v>622</v>
      </c>
      <c r="D40" s="13" t="str">
        <f t="shared" si="1"/>
        <v>Christian Kirk</v>
      </c>
      <c r="E40" s="13">
        <f t="array" ref="E40">IFNA(INDEX(Wolf2021FFProjections!$A$1:$Z$353,MATCH('WR Rankings Compare'!$D40,Wolf2021FFProjections!$B$1:$B$353,0),7),0)</f>
        <v>115</v>
      </c>
      <c r="F40" s="13">
        <f t="array" ref="F40">IFNA(INDEX(Wolf2021FFProjections!$A$1:$Z$353,MATCH('WR Rankings Compare'!$D40,Wolf2021FFProjections!$B$1:$B$353,0),6),0)</f>
        <v>149</v>
      </c>
      <c r="G40" s="13">
        <f t="array" ref="G40">IFNA(INDEX(Wolf2021FFProjections!$A$1:$Z$353,MATCH('WR Rankings Compare'!$D40,Wolf2021FFProjections!$B$1:$B$353,0),5),0)</f>
        <v>183</v>
      </c>
      <c r="H40" s="13">
        <f t="shared" si="2"/>
        <v>50</v>
      </c>
      <c r="I40" s="13">
        <f t="shared" si="3"/>
        <v>-11</v>
      </c>
    </row>
    <row r="41" ht="14.25" customHeight="1">
      <c r="A41" s="21">
        <v>40.0</v>
      </c>
      <c r="B41" s="21" t="s">
        <v>10</v>
      </c>
      <c r="C41" s="22" t="s">
        <v>623</v>
      </c>
      <c r="D41" s="13" t="str">
        <f t="shared" si="1"/>
        <v>DeVonta Smith</v>
      </c>
      <c r="E41" s="13">
        <f t="array" ref="E41">IFNA(INDEX(Wolf2021FFProjections!$A$1:$Z$353,MATCH('WR Rankings Compare'!$D41,Wolf2021FFProjections!$B$1:$B$353,0),7),0)</f>
        <v>125</v>
      </c>
      <c r="F41" s="13">
        <f t="array" ref="F41">IFNA(INDEX(Wolf2021FFProjections!$A$1:$Z$353,MATCH('WR Rankings Compare'!$D41,Wolf2021FFProjections!$B$1:$B$353,0),6),0)</f>
        <v>157.5</v>
      </c>
      <c r="G41" s="13">
        <f t="array" ref="G41">IFNA(INDEX(Wolf2021FFProjections!$A$1:$Z$353,MATCH('WR Rankings Compare'!$D41,Wolf2021FFProjections!$B$1:$B$353,0),5),0)</f>
        <v>190</v>
      </c>
      <c r="H41" s="13">
        <f t="shared" si="2"/>
        <v>44</v>
      </c>
      <c r="I41" s="13">
        <f t="shared" si="3"/>
        <v>-4</v>
      </c>
    </row>
    <row r="42" ht="14.25" customHeight="1">
      <c r="A42" s="23">
        <v>41.0</v>
      </c>
      <c r="B42" s="21" t="s">
        <v>10</v>
      </c>
      <c r="C42" s="24" t="s">
        <v>624</v>
      </c>
      <c r="D42" s="13" t="str">
        <f t="shared" si="1"/>
        <v>Chris Olave</v>
      </c>
      <c r="E42" s="13">
        <f t="array" ref="E42">IFNA(INDEX(Wolf2021FFProjections!$A$1:$Z$353,MATCH('WR Rankings Compare'!$D42,Wolf2021FFProjections!$B$1:$B$353,0),7),0)</f>
        <v>148.5</v>
      </c>
      <c r="F42" s="13">
        <f t="array" ref="F42">IFNA(INDEX(Wolf2021FFProjections!$A$1:$Z$353,MATCH('WR Rankings Compare'!$D42,Wolf2021FFProjections!$B$1:$B$353,0),6),0)</f>
        <v>183.5</v>
      </c>
      <c r="G42" s="13">
        <f t="array" ref="G42">IFNA(INDEX(Wolf2021FFProjections!$A$1:$Z$353,MATCH('WR Rankings Compare'!$D42,Wolf2021FFProjections!$B$1:$B$353,0),5),0)</f>
        <v>218.5</v>
      </c>
      <c r="H42" s="13">
        <f t="shared" si="2"/>
        <v>30</v>
      </c>
      <c r="I42" s="13">
        <f t="shared" si="3"/>
        <v>11</v>
      </c>
    </row>
    <row r="43" ht="14.25" customHeight="1">
      <c r="A43" s="21">
        <v>42.0</v>
      </c>
      <c r="B43" s="21" t="s">
        <v>10</v>
      </c>
      <c r="C43" s="22" t="s">
        <v>625</v>
      </c>
      <c r="D43" s="13" t="str">
        <f t="shared" si="1"/>
        <v>Kadarius Toney</v>
      </c>
      <c r="E43" s="13">
        <f t="array" ref="E43">IFNA(INDEX(Wolf2021FFProjections!$A$1:$Z$353,MATCH('WR Rankings Compare'!$D43,Wolf2021FFProjections!$B$1:$B$353,0),7),0)</f>
        <v>130.8</v>
      </c>
      <c r="F43" s="13">
        <f t="array" ref="F43">IFNA(INDEX(Wolf2021FFProjections!$A$1:$Z$353,MATCH('WR Rankings Compare'!$D43,Wolf2021FFProjections!$B$1:$B$353,0),6),0)</f>
        <v>166.3</v>
      </c>
      <c r="G43" s="13">
        <f t="array" ref="G43">IFNA(INDEX(Wolf2021FFProjections!$A$1:$Z$353,MATCH('WR Rankings Compare'!$D43,Wolf2021FFProjections!$B$1:$B$353,0),5),0)</f>
        <v>201.8</v>
      </c>
      <c r="H43" s="13">
        <f t="shared" si="2"/>
        <v>40</v>
      </c>
      <c r="I43" s="13">
        <f t="shared" si="3"/>
        <v>2</v>
      </c>
    </row>
    <row r="44" ht="14.25" customHeight="1">
      <c r="A44" s="21">
        <v>43.0</v>
      </c>
      <c r="B44" s="21" t="s">
        <v>10</v>
      </c>
      <c r="C44" s="24" t="s">
        <v>626</v>
      </c>
      <c r="D44" s="13" t="str">
        <f t="shared" si="1"/>
        <v>Amari Cooper</v>
      </c>
      <c r="E44" s="13">
        <f t="array" ref="E44">IFNA(INDEX(Wolf2021FFProjections!$A$1:$Z$353,MATCH('WR Rankings Compare'!$D44,Wolf2021FFProjections!$B$1:$B$353,0),7),0)</f>
        <v>123.6</v>
      </c>
      <c r="F44" s="13">
        <f t="array" ref="F44">IFNA(INDEX(Wolf2021FFProjections!$A$1:$Z$353,MATCH('WR Rankings Compare'!$D44,Wolf2021FFProjections!$B$1:$B$353,0),6),0)</f>
        <v>160.1</v>
      </c>
      <c r="G44" s="13">
        <f t="array" ref="G44">IFNA(INDEX(Wolf2021FFProjections!$A$1:$Z$353,MATCH('WR Rankings Compare'!$D44,Wolf2021FFProjections!$B$1:$B$353,0),5),0)</f>
        <v>196.6</v>
      </c>
      <c r="H44" s="13">
        <f t="shared" si="2"/>
        <v>42</v>
      </c>
      <c r="I44" s="13">
        <f t="shared" si="3"/>
        <v>1</v>
      </c>
    </row>
    <row r="45" ht="14.25" customHeight="1">
      <c r="A45" s="23">
        <v>44.0</v>
      </c>
      <c r="B45" s="21" t="s">
        <v>10</v>
      </c>
      <c r="C45" s="22" t="s">
        <v>627</v>
      </c>
      <c r="D45" s="13" t="str">
        <f t="shared" si="1"/>
        <v>Robert Woods</v>
      </c>
      <c r="E45" s="13">
        <f t="array" ref="E45">IFNA(INDEX(Wolf2021FFProjections!$A$1:$Z$353,MATCH('WR Rankings Compare'!$D45,Wolf2021FFProjections!$B$1:$B$353,0),7),0)</f>
        <v>128.2</v>
      </c>
      <c r="F45" s="13">
        <f t="array" ref="F45">IFNA(INDEX(Wolf2021FFProjections!$A$1:$Z$353,MATCH('WR Rankings Compare'!$D45,Wolf2021FFProjections!$B$1:$B$353,0),6),0)</f>
        <v>164.7</v>
      </c>
      <c r="G45" s="13">
        <f t="array" ref="G45">IFNA(INDEX(Wolf2021FFProjections!$A$1:$Z$353,MATCH('WR Rankings Compare'!$D45,Wolf2021FFProjections!$B$1:$B$353,0),5),0)</f>
        <v>201.2</v>
      </c>
      <c r="H45" s="13">
        <f t="shared" si="2"/>
        <v>41</v>
      </c>
      <c r="I45" s="13">
        <f t="shared" si="3"/>
        <v>3</v>
      </c>
    </row>
    <row r="46" ht="14.25" customHeight="1">
      <c r="A46" s="21">
        <v>45.0</v>
      </c>
      <c r="B46" s="21" t="s">
        <v>10</v>
      </c>
      <c r="C46" s="24" t="s">
        <v>628</v>
      </c>
      <c r="D46" s="13" t="str">
        <f t="shared" si="1"/>
        <v>Tyler Lockett</v>
      </c>
      <c r="E46" s="13">
        <f t="array" ref="E46">IFNA(INDEX(Wolf2021FFProjections!$A$1:$Z$353,MATCH('WR Rankings Compare'!$D46,Wolf2021FFProjections!$B$1:$B$353,0),7),0)</f>
        <v>101</v>
      </c>
      <c r="F46" s="13">
        <f t="array" ref="F46">IFNA(INDEX(Wolf2021FFProjections!$A$1:$Z$353,MATCH('WR Rankings Compare'!$D46,Wolf2021FFProjections!$B$1:$B$353,0),6),0)</f>
        <v>133</v>
      </c>
      <c r="G46" s="13">
        <f t="array" ref="G46">IFNA(INDEX(Wolf2021FFProjections!$A$1:$Z$353,MATCH('WR Rankings Compare'!$D46,Wolf2021FFProjections!$B$1:$B$353,0),5),0)</f>
        <v>165</v>
      </c>
      <c r="H46" s="13">
        <f t="shared" si="2"/>
        <v>62</v>
      </c>
      <c r="I46" s="13">
        <f t="shared" si="3"/>
        <v>-17</v>
      </c>
    </row>
    <row r="47" ht="14.25" customHeight="1">
      <c r="A47" s="23">
        <v>46.0</v>
      </c>
      <c r="B47" s="21" t="s">
        <v>10</v>
      </c>
      <c r="C47" s="22" t="s">
        <v>629</v>
      </c>
      <c r="D47" s="13" t="str">
        <f t="shared" si="1"/>
        <v>George Pickens</v>
      </c>
      <c r="E47" s="13">
        <f t="array" ref="E47">IFNA(INDEX(Wolf2021FFProjections!$A$1:$Z$353,MATCH('WR Rankings Compare'!$D47,Wolf2021FFProjections!$B$1:$B$353,0),7),0)</f>
        <v>133.7</v>
      </c>
      <c r="F47" s="13">
        <f t="array" ref="F47">IFNA(INDEX(Wolf2021FFProjections!$A$1:$Z$353,MATCH('WR Rankings Compare'!$D47,Wolf2021FFProjections!$B$1:$B$353,0),6),0)</f>
        <v>166.7</v>
      </c>
      <c r="G47" s="13">
        <f t="array" ref="G47">IFNA(INDEX(Wolf2021FFProjections!$A$1:$Z$353,MATCH('WR Rankings Compare'!$D47,Wolf2021FFProjections!$B$1:$B$353,0),5),0)</f>
        <v>199.7</v>
      </c>
      <c r="H47" s="13">
        <f t="shared" si="2"/>
        <v>39</v>
      </c>
      <c r="I47" s="13">
        <f t="shared" si="3"/>
        <v>7</v>
      </c>
    </row>
    <row r="48" ht="14.25" customHeight="1">
      <c r="A48" s="21">
        <v>47.0</v>
      </c>
      <c r="B48" s="21" t="s">
        <v>10</v>
      </c>
      <c r="C48" s="24" t="s">
        <v>630</v>
      </c>
      <c r="D48" s="13" t="str">
        <f t="shared" si="1"/>
        <v>Rondale Moore</v>
      </c>
      <c r="E48" s="13">
        <f t="array" ref="E48">IFNA(INDEX(Wolf2021FFProjections!$A$1:$Z$353,MATCH('WR Rankings Compare'!$D48,Wolf2021FFProjections!$B$1:$B$353,0),7),0)</f>
        <v>114.6</v>
      </c>
      <c r="F48" s="13">
        <f t="array" ref="F48">IFNA(INDEX(Wolf2021FFProjections!$A$1:$Z$353,MATCH('WR Rankings Compare'!$D48,Wolf2021FFProjections!$B$1:$B$353,0),6),0)</f>
        <v>144.6</v>
      </c>
      <c r="G48" s="13">
        <f t="array" ref="G48">IFNA(INDEX(Wolf2021FFProjections!$A$1:$Z$353,MATCH('WR Rankings Compare'!$D48,Wolf2021FFProjections!$B$1:$B$353,0),5),0)</f>
        <v>174.6</v>
      </c>
      <c r="H48" s="13">
        <f t="shared" si="2"/>
        <v>54</v>
      </c>
      <c r="I48" s="13">
        <f t="shared" si="3"/>
        <v>-7</v>
      </c>
    </row>
    <row r="49" ht="14.25" customHeight="1">
      <c r="A49" s="23">
        <v>48.0</v>
      </c>
      <c r="B49" s="21" t="s">
        <v>10</v>
      </c>
      <c r="C49" s="22" t="s">
        <v>631</v>
      </c>
      <c r="D49" s="13" t="str">
        <f t="shared" si="1"/>
        <v>Josh Palmer</v>
      </c>
      <c r="E49" s="13">
        <f t="array" ref="E49">IFNA(INDEX(Wolf2021FFProjections!$A$1:$Z$353,MATCH('WR Rankings Compare'!$D49,Wolf2021FFProjections!$B$1:$B$353,0),7),0)</f>
        <v>114</v>
      </c>
      <c r="F49" s="13">
        <f t="array" ref="F49">IFNA(INDEX(Wolf2021FFProjections!$A$1:$Z$353,MATCH('WR Rankings Compare'!$D49,Wolf2021FFProjections!$B$1:$B$353,0),6),0)</f>
        <v>144</v>
      </c>
      <c r="G49" s="13">
        <f t="array" ref="G49">IFNA(INDEX(Wolf2021FFProjections!$A$1:$Z$353,MATCH('WR Rankings Compare'!$D49,Wolf2021FFProjections!$B$1:$B$353,0),5),0)</f>
        <v>174</v>
      </c>
      <c r="H49" s="13">
        <f t="shared" si="2"/>
        <v>55</v>
      </c>
      <c r="I49" s="13">
        <f t="shared" si="3"/>
        <v>-7</v>
      </c>
    </row>
    <row r="50" ht="14.25" customHeight="1">
      <c r="A50" s="21">
        <v>49.0</v>
      </c>
      <c r="B50" s="21" t="s">
        <v>10</v>
      </c>
      <c r="C50" s="24" t="s">
        <v>632</v>
      </c>
      <c r="D50" s="13" t="str">
        <f t="shared" si="1"/>
        <v>Isaiah McKenzie</v>
      </c>
      <c r="E50" s="13">
        <f t="array" ref="E50">IFNA(INDEX(Wolf2021FFProjections!$A$1:$Z$353,MATCH('WR Rankings Compare'!$D50,Wolf2021FFProjections!$B$1:$B$353,0),7),0)</f>
        <v>127</v>
      </c>
      <c r="F50" s="13">
        <f t="array" ref="F50">IFNA(INDEX(Wolf2021FFProjections!$A$1:$Z$353,MATCH('WR Rankings Compare'!$D50,Wolf2021FFProjections!$B$1:$B$353,0),6),0)</f>
        <v>158</v>
      </c>
      <c r="G50" s="13">
        <f t="array" ref="G50">IFNA(INDEX(Wolf2021FFProjections!$A$1:$Z$353,MATCH('WR Rankings Compare'!$D50,Wolf2021FFProjections!$B$1:$B$353,0),5),0)</f>
        <v>189</v>
      </c>
      <c r="H50" s="13">
        <f t="shared" si="2"/>
        <v>43</v>
      </c>
      <c r="I50" s="13">
        <f t="shared" si="3"/>
        <v>6</v>
      </c>
    </row>
    <row r="51" ht="14.25" customHeight="1">
      <c r="A51" s="23">
        <v>50.0</v>
      </c>
      <c r="B51" s="21" t="s">
        <v>10</v>
      </c>
      <c r="C51" s="22" t="s">
        <v>633</v>
      </c>
      <c r="D51" s="13" t="str">
        <f t="shared" si="1"/>
        <v>Jahan Dotson</v>
      </c>
      <c r="E51" s="13">
        <f t="array" ref="E51">IFNA(INDEX(Wolf2021FFProjections!$A$1:$Z$353,MATCH('WR Rankings Compare'!$D51,Wolf2021FFProjections!$B$1:$B$353,0),7),0)</f>
        <v>121.8</v>
      </c>
      <c r="F51" s="13">
        <f t="array" ref="F51">IFNA(INDEX(Wolf2021FFProjections!$A$1:$Z$353,MATCH('WR Rankings Compare'!$D51,Wolf2021FFProjections!$B$1:$B$353,0),6),0)</f>
        <v>155.3</v>
      </c>
      <c r="G51" s="13">
        <f t="array" ref="G51">IFNA(INDEX(Wolf2021FFProjections!$A$1:$Z$353,MATCH('WR Rankings Compare'!$D51,Wolf2021FFProjections!$B$1:$B$353,0),5),0)</f>
        <v>188.8</v>
      </c>
      <c r="H51" s="13">
        <f t="shared" si="2"/>
        <v>45</v>
      </c>
      <c r="I51" s="13">
        <f t="shared" si="3"/>
        <v>5</v>
      </c>
    </row>
    <row r="52" ht="14.25" customHeight="1">
      <c r="A52" s="21">
        <v>51.0</v>
      </c>
      <c r="B52" s="21" t="s">
        <v>10</v>
      </c>
      <c r="C52" s="24" t="s">
        <v>634</v>
      </c>
      <c r="D52" s="13" t="str">
        <f t="shared" si="1"/>
        <v>Chase Claypool</v>
      </c>
      <c r="E52" s="13">
        <f t="array" ref="E52">IFNA(INDEX(Wolf2021FFProjections!$A$1:$Z$353,MATCH('WR Rankings Compare'!$D52,Wolf2021FFProjections!$B$1:$B$353,0),7),0)</f>
        <v>119.3</v>
      </c>
      <c r="F52" s="13">
        <f t="array" ref="F52">IFNA(INDEX(Wolf2021FFProjections!$A$1:$Z$353,MATCH('WR Rankings Compare'!$D52,Wolf2021FFProjections!$B$1:$B$353,0),6),0)</f>
        <v>146.3</v>
      </c>
      <c r="G52" s="13">
        <f t="array" ref="G52">IFNA(INDEX(Wolf2021FFProjections!$A$1:$Z$353,MATCH('WR Rankings Compare'!$D52,Wolf2021FFProjections!$B$1:$B$353,0),5),0)</f>
        <v>173.3</v>
      </c>
      <c r="H52" s="13">
        <f t="shared" si="2"/>
        <v>52</v>
      </c>
      <c r="I52" s="13">
        <f t="shared" si="3"/>
        <v>-1</v>
      </c>
    </row>
    <row r="53" ht="14.25" customHeight="1">
      <c r="A53" s="23">
        <v>52.0</v>
      </c>
      <c r="B53" s="21" t="s">
        <v>10</v>
      </c>
      <c r="C53" s="22" t="s">
        <v>635</v>
      </c>
      <c r="D53" s="13" t="str">
        <f t="shared" si="1"/>
        <v>Marquez Valdes-Scantling</v>
      </c>
      <c r="E53" s="13">
        <f t="array" ref="E53">IFNA(INDEX(Wolf2021FFProjections!$A$1:$Z$353,MATCH('WR Rankings Compare'!$D53,Wolf2021FFProjections!$B$1:$B$353,0),7),0)</f>
        <v>106.3</v>
      </c>
      <c r="F53" s="13">
        <f t="array" ref="F53">IFNA(INDEX(Wolf2021FFProjections!$A$1:$Z$353,MATCH('WR Rankings Compare'!$D53,Wolf2021FFProjections!$B$1:$B$353,0),6),0)</f>
        <v>130.3</v>
      </c>
      <c r="G53" s="13">
        <f t="array" ref="G53">IFNA(INDEX(Wolf2021FFProjections!$A$1:$Z$353,MATCH('WR Rankings Compare'!$D53,Wolf2021FFProjections!$B$1:$B$353,0),5),0)</f>
        <v>154.3</v>
      </c>
      <c r="H53" s="13">
        <f t="shared" si="2"/>
        <v>65</v>
      </c>
      <c r="I53" s="13">
        <f t="shared" si="3"/>
        <v>-13</v>
      </c>
    </row>
    <row r="54" ht="14.25" customHeight="1">
      <c r="A54" s="21">
        <v>53.0</v>
      </c>
      <c r="B54" s="21" t="s">
        <v>10</v>
      </c>
      <c r="C54" s="24" t="s">
        <v>636</v>
      </c>
      <c r="D54" s="13" t="str">
        <f t="shared" si="1"/>
        <v>KJ Osborn</v>
      </c>
      <c r="E54" s="13">
        <f t="array" ref="E54">IFNA(INDEX(Wolf2021FFProjections!$A$1:$Z$353,MATCH('WR Rankings Compare'!$D54,Wolf2021FFProjections!$B$1:$B$353,0),7),0)</f>
        <v>123</v>
      </c>
      <c r="F54" s="13">
        <f t="array" ref="F54">IFNA(INDEX(Wolf2021FFProjections!$A$1:$Z$353,MATCH('WR Rankings Compare'!$D54,Wolf2021FFProjections!$B$1:$B$353,0),6),0)</f>
        <v>151.5</v>
      </c>
      <c r="G54" s="13">
        <f t="array" ref="G54">IFNA(INDEX(Wolf2021FFProjections!$A$1:$Z$353,MATCH('WR Rankings Compare'!$D54,Wolf2021FFProjections!$B$1:$B$353,0),5),0)</f>
        <v>180</v>
      </c>
      <c r="H54" s="13">
        <f t="shared" si="2"/>
        <v>48</v>
      </c>
      <c r="I54" s="13">
        <f t="shared" si="3"/>
        <v>5</v>
      </c>
    </row>
    <row r="55" ht="14.25" customHeight="1">
      <c r="A55" s="21">
        <v>54.0</v>
      </c>
      <c r="B55" s="21" t="s">
        <v>10</v>
      </c>
      <c r="C55" s="22" t="s">
        <v>637</v>
      </c>
      <c r="D55" s="13" t="str">
        <f t="shared" si="1"/>
        <v>Russell Gage</v>
      </c>
      <c r="E55" s="13">
        <f t="array" ref="E55">IFNA(INDEX(Wolf2021FFProjections!$A$1:$Z$353,MATCH('WR Rankings Compare'!$D55,Wolf2021FFProjections!$B$1:$B$353,0),7),0)</f>
        <v>103.2</v>
      </c>
      <c r="F55" s="13">
        <f t="array" ref="F55">IFNA(INDEX(Wolf2021FFProjections!$A$1:$Z$353,MATCH('WR Rankings Compare'!$D55,Wolf2021FFProjections!$B$1:$B$353,0),6),0)</f>
        <v>133.7</v>
      </c>
      <c r="G55" s="13">
        <f t="array" ref="G55">IFNA(INDEX(Wolf2021FFProjections!$A$1:$Z$353,MATCH('WR Rankings Compare'!$D55,Wolf2021FFProjections!$B$1:$B$353,0),5),0)</f>
        <v>164.2</v>
      </c>
      <c r="H55" s="13">
        <f t="shared" si="2"/>
        <v>60</v>
      </c>
      <c r="I55" s="13">
        <f t="shared" si="3"/>
        <v>-6</v>
      </c>
    </row>
    <row r="56" ht="14.25" customHeight="1">
      <c r="A56" s="23">
        <v>55.0</v>
      </c>
      <c r="B56" s="21" t="s">
        <v>10</v>
      </c>
      <c r="C56" s="24" t="s">
        <v>638</v>
      </c>
      <c r="D56" s="13" t="str">
        <f t="shared" si="1"/>
        <v>Nico Collins</v>
      </c>
      <c r="E56" s="13">
        <f t="array" ref="E56">IFNA(INDEX(Wolf2021FFProjections!$A$1:$Z$353,MATCH('WR Rankings Compare'!$D56,Wolf2021FFProjections!$B$1:$B$353,0),7),0)</f>
        <v>121.8</v>
      </c>
      <c r="F56" s="13">
        <f t="array" ref="F56">IFNA(INDEX(Wolf2021FFProjections!$A$1:$Z$353,MATCH('WR Rankings Compare'!$D56,Wolf2021FFProjections!$B$1:$B$353,0),6),0)</f>
        <v>151.8</v>
      </c>
      <c r="G56" s="13">
        <f t="array" ref="G56">IFNA(INDEX(Wolf2021FFProjections!$A$1:$Z$353,MATCH('WR Rankings Compare'!$D56,Wolf2021FFProjections!$B$1:$B$353,0),5),0)</f>
        <v>181.8</v>
      </c>
      <c r="H56" s="13">
        <f t="shared" si="2"/>
        <v>47</v>
      </c>
      <c r="I56" s="13">
        <f t="shared" si="3"/>
        <v>8</v>
      </c>
    </row>
    <row r="57" ht="14.25" customHeight="1">
      <c r="A57" s="21">
        <v>56.0</v>
      </c>
      <c r="B57" s="21" t="s">
        <v>10</v>
      </c>
      <c r="C57" s="22" t="s">
        <v>639</v>
      </c>
      <c r="D57" s="13" t="str">
        <f t="shared" si="1"/>
        <v>DeVante Parker</v>
      </c>
      <c r="E57" s="13">
        <f t="array" ref="E57">IFNA(INDEX(Wolf2021FFProjections!$A$1:$Z$353,MATCH('WR Rankings Compare'!$D57,Wolf2021FFProjections!$B$1:$B$353,0),7),0)</f>
        <v>104.6</v>
      </c>
      <c r="F57" s="13">
        <f t="array" ref="F57">IFNA(INDEX(Wolf2021FFProjections!$A$1:$Z$353,MATCH('WR Rankings Compare'!$D57,Wolf2021FFProjections!$B$1:$B$353,0),6),0)</f>
        <v>130.6</v>
      </c>
      <c r="G57" s="13">
        <f t="array" ref="G57">IFNA(INDEX(Wolf2021FFProjections!$A$1:$Z$353,MATCH('WR Rankings Compare'!$D57,Wolf2021FFProjections!$B$1:$B$353,0),5),0)</f>
        <v>156.6</v>
      </c>
      <c r="H57" s="13">
        <f t="shared" si="2"/>
        <v>64</v>
      </c>
      <c r="I57" s="13">
        <f t="shared" si="3"/>
        <v>-8</v>
      </c>
    </row>
    <row r="58" ht="14.25" customHeight="1">
      <c r="A58" s="23">
        <v>57.0</v>
      </c>
      <c r="B58" s="21" t="s">
        <v>10</v>
      </c>
      <c r="C58" s="24" t="s">
        <v>640</v>
      </c>
      <c r="D58" s="13" t="str">
        <f t="shared" si="1"/>
        <v>Skyy Moore</v>
      </c>
      <c r="E58" s="13">
        <f t="array" ref="E58">IFNA(INDEX(Wolf2021FFProjections!$A$1:$Z$353,MATCH('WR Rankings Compare'!$D58,Wolf2021FFProjections!$B$1:$B$353,0),7),0)</f>
        <v>99.4</v>
      </c>
      <c r="F58" s="13">
        <f t="array" ref="F58">IFNA(INDEX(Wolf2021FFProjections!$A$1:$Z$353,MATCH('WR Rankings Compare'!$D58,Wolf2021FFProjections!$B$1:$B$353,0),6),0)</f>
        <v>127.4</v>
      </c>
      <c r="G58" s="13">
        <f t="array" ref="G58">IFNA(INDEX(Wolf2021FFProjections!$A$1:$Z$353,MATCH('WR Rankings Compare'!$D58,Wolf2021FFProjections!$B$1:$B$353,0),5),0)</f>
        <v>155.4</v>
      </c>
      <c r="H58" s="13">
        <f t="shared" si="2"/>
        <v>66</v>
      </c>
      <c r="I58" s="13">
        <f t="shared" si="3"/>
        <v>-9</v>
      </c>
    </row>
    <row r="59" ht="14.25" customHeight="1">
      <c r="A59" s="21">
        <v>58.0</v>
      </c>
      <c r="B59" s="21" t="s">
        <v>10</v>
      </c>
      <c r="C59" s="22" t="s">
        <v>641</v>
      </c>
      <c r="D59" s="13" t="str">
        <f t="shared" si="1"/>
        <v>Garrett Wilson</v>
      </c>
      <c r="E59" s="13">
        <f t="array" ref="E59">IFNA(INDEX(Wolf2021FFProjections!$A$1:$Z$353,MATCH('WR Rankings Compare'!$D59,Wolf2021FFProjections!$B$1:$B$353,0),7),0)</f>
        <v>101.8</v>
      </c>
      <c r="F59" s="13">
        <f t="array" ref="F59">IFNA(INDEX(Wolf2021FFProjections!$A$1:$Z$353,MATCH('WR Rankings Compare'!$D59,Wolf2021FFProjections!$B$1:$B$353,0),6),0)</f>
        <v>133.3</v>
      </c>
      <c r="G59" s="13">
        <f t="array" ref="G59">IFNA(INDEX(Wolf2021FFProjections!$A$1:$Z$353,MATCH('WR Rankings Compare'!$D59,Wolf2021FFProjections!$B$1:$B$353,0),5),0)</f>
        <v>164.8</v>
      </c>
      <c r="H59" s="13">
        <f t="shared" si="2"/>
        <v>61</v>
      </c>
      <c r="I59" s="13">
        <f t="shared" si="3"/>
        <v>-3</v>
      </c>
    </row>
    <row r="60" ht="14.25" customHeight="1">
      <c r="A60" s="23">
        <v>59.0</v>
      </c>
      <c r="B60" s="21" t="s">
        <v>10</v>
      </c>
      <c r="C60" s="24" t="s">
        <v>642</v>
      </c>
      <c r="D60" s="13" t="str">
        <f t="shared" si="1"/>
        <v>Michael Gallup</v>
      </c>
      <c r="E60" s="13">
        <f t="array" ref="E60">IFNA(INDEX(Wolf2021FFProjections!$A$1:$Z$353,MATCH('WR Rankings Compare'!$D60,Wolf2021FFProjections!$B$1:$B$353,0),7),0)</f>
        <v>91.4</v>
      </c>
      <c r="F60" s="13">
        <f t="array" ref="F60">IFNA(INDEX(Wolf2021FFProjections!$A$1:$Z$353,MATCH('WR Rankings Compare'!$D60,Wolf2021FFProjections!$B$1:$B$353,0),6),0)</f>
        <v>115.4</v>
      </c>
      <c r="G60" s="13">
        <f t="array" ref="G60">IFNA(INDEX(Wolf2021FFProjections!$A$1:$Z$353,MATCH('WR Rankings Compare'!$D60,Wolf2021FFProjections!$B$1:$B$353,0),5),0)</f>
        <v>139.4</v>
      </c>
      <c r="H60" s="13">
        <f t="shared" si="2"/>
        <v>75</v>
      </c>
      <c r="I60" s="13">
        <f t="shared" si="3"/>
        <v>-16</v>
      </c>
    </row>
    <row r="61" ht="14.25" customHeight="1">
      <c r="A61" s="21">
        <v>60.0</v>
      </c>
      <c r="B61" s="21" t="s">
        <v>10</v>
      </c>
      <c r="C61" s="22" t="s">
        <v>643</v>
      </c>
      <c r="D61" s="13" t="str">
        <f t="shared" si="1"/>
        <v>Tyler Boyd</v>
      </c>
      <c r="E61" s="13">
        <f t="array" ref="E61">IFNA(INDEX(Wolf2021FFProjections!$A$1:$Z$353,MATCH('WR Rankings Compare'!$D61,Wolf2021FFProjections!$B$1:$B$353,0),7),0)</f>
        <v>104.4</v>
      </c>
      <c r="F61" s="13">
        <f t="array" ref="F61">IFNA(INDEX(Wolf2021FFProjections!$A$1:$Z$353,MATCH('WR Rankings Compare'!$D61,Wolf2021FFProjections!$B$1:$B$353,0),6),0)</f>
        <v>137.9</v>
      </c>
      <c r="G61" s="13">
        <f t="array" ref="G61">IFNA(INDEX(Wolf2021FFProjections!$A$1:$Z$353,MATCH('WR Rankings Compare'!$D61,Wolf2021FFProjections!$B$1:$B$353,0),5),0)</f>
        <v>171.4</v>
      </c>
      <c r="H61" s="13">
        <f t="shared" si="2"/>
        <v>58</v>
      </c>
      <c r="I61" s="13">
        <f t="shared" si="3"/>
        <v>2</v>
      </c>
    </row>
    <row r="62" ht="14.25" customHeight="1">
      <c r="A62" s="23">
        <v>61.0</v>
      </c>
      <c r="B62" s="21" t="s">
        <v>10</v>
      </c>
      <c r="C62" s="22" t="s">
        <v>644</v>
      </c>
      <c r="D62" s="13" t="str">
        <f t="shared" si="1"/>
        <v>Jalen Tolbert</v>
      </c>
      <c r="E62" s="13">
        <f t="array" ref="E62">IFNA(INDEX(Wolf2021FFProjections!$A$1:$Z$353,MATCH('WR Rankings Compare'!$D62,Wolf2021FFProjections!$B$1:$B$353,0),7),0)</f>
        <v>89.8</v>
      </c>
      <c r="F62" s="13">
        <f t="array" ref="F62">IFNA(INDEX(Wolf2021FFProjections!$A$1:$Z$353,MATCH('WR Rankings Compare'!$D62,Wolf2021FFProjections!$B$1:$B$353,0),6),0)</f>
        <v>112.8</v>
      </c>
      <c r="G62" s="13">
        <f t="array" ref="G62">IFNA(INDEX(Wolf2021FFProjections!$A$1:$Z$353,MATCH('WR Rankings Compare'!$D62,Wolf2021FFProjections!$B$1:$B$353,0),5),0)</f>
        <v>135.8</v>
      </c>
      <c r="H62" s="13">
        <f t="shared" si="2"/>
        <v>78</v>
      </c>
      <c r="I62" s="13">
        <f t="shared" si="3"/>
        <v>-17</v>
      </c>
    </row>
    <row r="63" ht="14.25" customHeight="1">
      <c r="A63" s="21">
        <v>62.0</v>
      </c>
      <c r="B63" s="21" t="s">
        <v>10</v>
      </c>
      <c r="C63" s="22" t="s">
        <v>645</v>
      </c>
      <c r="D63" s="13" t="str">
        <f t="shared" si="1"/>
        <v>Romeo Doubs</v>
      </c>
      <c r="E63" s="13">
        <f t="array" ref="E63">IFNA(INDEX(Wolf2021FFProjections!$A$1:$Z$353,MATCH('WR Rankings Compare'!$D63,Wolf2021FFProjections!$B$1:$B$353,0),7),0)</f>
        <v>101.2</v>
      </c>
      <c r="F63" s="13">
        <f t="array" ref="F63">IFNA(INDEX(Wolf2021FFProjections!$A$1:$Z$353,MATCH('WR Rankings Compare'!$D63,Wolf2021FFProjections!$B$1:$B$353,0),6),0)</f>
        <v>127.2</v>
      </c>
      <c r="G63" s="13">
        <f t="array" ref="G63">IFNA(INDEX(Wolf2021FFProjections!$A$1:$Z$353,MATCH('WR Rankings Compare'!$D63,Wolf2021FFProjections!$B$1:$B$353,0),5),0)</f>
        <v>153.2</v>
      </c>
      <c r="H63" s="13">
        <f t="shared" si="2"/>
        <v>67</v>
      </c>
      <c r="I63" s="13">
        <f t="shared" si="3"/>
        <v>-5</v>
      </c>
    </row>
    <row r="64" ht="14.25" customHeight="1">
      <c r="A64" s="23">
        <v>63.0</v>
      </c>
      <c r="B64" s="21" t="s">
        <v>10</v>
      </c>
      <c r="C64" s="24" t="s">
        <v>646</v>
      </c>
      <c r="D64" s="13" t="str">
        <f t="shared" si="1"/>
        <v>Jakobi Meyers</v>
      </c>
      <c r="E64" s="13">
        <f t="array" ref="E64">IFNA(INDEX(Wolf2021FFProjections!$A$1:$Z$353,MATCH('WR Rankings Compare'!$D64,Wolf2021FFProjections!$B$1:$B$353,0),7),0)</f>
        <v>80</v>
      </c>
      <c r="F64" s="13">
        <f t="array" ref="F64">IFNA(INDEX(Wolf2021FFProjections!$A$1:$Z$353,MATCH('WR Rankings Compare'!$D64,Wolf2021FFProjections!$B$1:$B$353,0),6),0)</f>
        <v>117</v>
      </c>
      <c r="G64" s="13">
        <f t="array" ref="G64">IFNA(INDEX(Wolf2021FFProjections!$A$1:$Z$353,MATCH('WR Rankings Compare'!$D64,Wolf2021FFProjections!$B$1:$B$353,0),5),0)</f>
        <v>154</v>
      </c>
      <c r="H64" s="13">
        <f t="shared" si="2"/>
        <v>71</v>
      </c>
      <c r="I64" s="13">
        <f t="shared" si="3"/>
        <v>-8</v>
      </c>
    </row>
    <row r="65" ht="14.25" customHeight="1">
      <c r="A65" s="21">
        <v>64.0</v>
      </c>
      <c r="B65" s="21" t="s">
        <v>10</v>
      </c>
      <c r="C65" s="22" t="s">
        <v>647</v>
      </c>
      <c r="D65" s="13" t="str">
        <f t="shared" si="1"/>
        <v>DJ Chark Jr</v>
      </c>
      <c r="E65" s="13">
        <f t="array" ref="E65">IFNA(INDEX(Wolf2021FFProjections!$A$1:$Z$353,MATCH('WR Rankings Compare'!$D65,Wolf2021FFProjections!$B$1:$B$353,0),7),0)</f>
        <v>111.1</v>
      </c>
      <c r="F65" s="13">
        <f t="array" ref="F65">IFNA(INDEX(Wolf2021FFProjections!$A$1:$Z$353,MATCH('WR Rankings Compare'!$D65,Wolf2021FFProjections!$B$1:$B$353,0),6),0)</f>
        <v>138.1</v>
      </c>
      <c r="G65" s="13">
        <f t="array" ref="G65">IFNA(INDEX(Wolf2021FFProjections!$A$1:$Z$353,MATCH('WR Rankings Compare'!$D65,Wolf2021FFProjections!$B$1:$B$353,0),5),0)</f>
        <v>165.1</v>
      </c>
      <c r="H65" s="13">
        <f t="shared" si="2"/>
        <v>57</v>
      </c>
      <c r="I65" s="13">
        <f t="shared" si="3"/>
        <v>7</v>
      </c>
    </row>
    <row r="66" ht="14.25" customHeight="1">
      <c r="A66" s="23">
        <v>65.0</v>
      </c>
      <c r="B66" s="21" t="s">
        <v>10</v>
      </c>
      <c r="C66" s="24" t="s">
        <v>648</v>
      </c>
      <c r="D66" s="13" t="str">
        <f t="shared" si="1"/>
        <v>Wan'Dale Robinson</v>
      </c>
      <c r="E66" s="13">
        <f t="array" ref="E66">IFNA(INDEX(Wolf2021FFProjections!$A$1:$Z$353,MATCH('WR Rankings Compare'!$D66,Wolf2021FFProjections!$B$1:$B$353,0),7),0)</f>
        <v>116.2</v>
      </c>
      <c r="F66" s="13">
        <f t="array" ref="F66">IFNA(INDEX(Wolf2021FFProjections!$A$1:$Z$353,MATCH('WR Rankings Compare'!$D66,Wolf2021FFProjections!$B$1:$B$353,0),6),0)</f>
        <v>146.7</v>
      </c>
      <c r="G66" s="13">
        <f t="array" ref="G66">IFNA(INDEX(Wolf2021FFProjections!$A$1:$Z$353,MATCH('WR Rankings Compare'!$D66,Wolf2021FFProjections!$B$1:$B$353,0),5),0)</f>
        <v>177.2</v>
      </c>
      <c r="H66" s="13">
        <f t="shared" si="2"/>
        <v>51</v>
      </c>
      <c r="I66" s="13">
        <f t="shared" si="3"/>
        <v>14</v>
      </c>
    </row>
    <row r="67" ht="14.25" customHeight="1">
      <c r="A67" s="21">
        <v>66.0</v>
      </c>
      <c r="B67" s="21" t="s">
        <v>10</v>
      </c>
      <c r="C67" s="22" t="s">
        <v>649</v>
      </c>
      <c r="D67" s="13" t="str">
        <f t="shared" si="1"/>
        <v>Mecole Hardman</v>
      </c>
      <c r="E67" s="13">
        <f t="array" ref="E67">IFNA(INDEX(Wolf2021FFProjections!$A$1:$Z$353,MATCH('WR Rankings Compare'!$D67,Wolf2021FFProjections!$B$1:$B$353,0),7),0)</f>
        <v>93.4</v>
      </c>
      <c r="F67" s="13">
        <f t="array" ref="F67">IFNA(INDEX(Wolf2021FFProjections!$A$1:$Z$353,MATCH('WR Rankings Compare'!$D67,Wolf2021FFProjections!$B$1:$B$353,0),6),0)</f>
        <v>115.9</v>
      </c>
      <c r="G67" s="13">
        <f t="array" ref="G67">IFNA(INDEX(Wolf2021FFProjections!$A$1:$Z$353,MATCH('WR Rankings Compare'!$D67,Wolf2021FFProjections!$B$1:$B$353,0),5),0)</f>
        <v>138.4</v>
      </c>
      <c r="H67" s="13">
        <f t="shared" si="2"/>
        <v>73</v>
      </c>
      <c r="I67" s="13">
        <f t="shared" si="3"/>
        <v>-7</v>
      </c>
    </row>
    <row r="68" ht="14.25" customHeight="1">
      <c r="A68" s="23">
        <v>67.0</v>
      </c>
      <c r="B68" s="21" t="s">
        <v>10</v>
      </c>
      <c r="C68" s="24" t="s">
        <v>650</v>
      </c>
      <c r="D68" s="13" t="str">
        <f t="shared" si="1"/>
        <v>Treylon Burks</v>
      </c>
      <c r="E68" s="13">
        <f t="array" ref="E68">IFNA(INDEX(Wolf2021FFProjections!$A$1:$Z$353,MATCH('WR Rankings Compare'!$D68,Wolf2021FFProjections!$B$1:$B$353,0),7),0)</f>
        <v>113.2</v>
      </c>
      <c r="F68" s="13">
        <f t="array" ref="F68">IFNA(INDEX(Wolf2021FFProjections!$A$1:$Z$353,MATCH('WR Rankings Compare'!$D68,Wolf2021FFProjections!$B$1:$B$353,0),6),0)</f>
        <v>139.2</v>
      </c>
      <c r="G68" s="13">
        <f t="array" ref="G68">IFNA(INDEX(Wolf2021FFProjections!$A$1:$Z$353,MATCH('WR Rankings Compare'!$D68,Wolf2021FFProjections!$B$1:$B$353,0),5),0)</f>
        <v>165.2</v>
      </c>
      <c r="H68" s="13">
        <f t="shared" si="2"/>
        <v>56</v>
      </c>
      <c r="I68" s="13">
        <f t="shared" si="3"/>
        <v>11</v>
      </c>
    </row>
    <row r="69" ht="14.25" customHeight="1">
      <c r="A69" s="21">
        <v>68.0</v>
      </c>
      <c r="B69" s="21" t="s">
        <v>10</v>
      </c>
      <c r="C69" s="22" t="s">
        <v>651</v>
      </c>
      <c r="D69" s="13" t="str">
        <f t="shared" si="1"/>
        <v>KJ Hamler</v>
      </c>
      <c r="E69" s="13">
        <f t="array" ref="E69">IFNA(INDEX(Wolf2021FFProjections!$A$1:$Z$353,MATCH('WR Rankings Compare'!$D69,Wolf2021FFProjections!$B$1:$B$353,0),7),0)</f>
        <v>92</v>
      </c>
      <c r="F69" s="13">
        <f t="array" ref="F69">IFNA(INDEX(Wolf2021FFProjections!$A$1:$Z$353,MATCH('WR Rankings Compare'!$D69,Wolf2021FFProjections!$B$1:$B$353,0),6),0)</f>
        <v>112</v>
      </c>
      <c r="G69" s="13">
        <f t="array" ref="G69">IFNA(INDEX(Wolf2021FFProjections!$A$1:$Z$353,MATCH('WR Rankings Compare'!$D69,Wolf2021FFProjections!$B$1:$B$353,0),5),0)</f>
        <v>132</v>
      </c>
      <c r="H69" s="13">
        <f t="shared" si="2"/>
        <v>79</v>
      </c>
      <c r="I69" s="13">
        <f t="shared" si="3"/>
        <v>-11</v>
      </c>
    </row>
    <row r="70" ht="14.25" customHeight="1">
      <c r="A70" s="23">
        <v>69.0</v>
      </c>
      <c r="B70" s="21" t="s">
        <v>10</v>
      </c>
      <c r="C70" s="24" t="s">
        <v>652</v>
      </c>
      <c r="D70" s="13" t="str">
        <f t="shared" si="1"/>
        <v>Jarvis Landry</v>
      </c>
      <c r="E70" s="13">
        <f t="array" ref="E70">IFNA(INDEX(Wolf2021FFProjections!$A$1:$Z$353,MATCH('WR Rankings Compare'!$D70,Wolf2021FFProjections!$B$1:$B$353,0),7),0)</f>
        <v>114.5</v>
      </c>
      <c r="F70" s="13">
        <f t="array" ref="F70">IFNA(INDEX(Wolf2021FFProjections!$A$1:$Z$353,MATCH('WR Rankings Compare'!$D70,Wolf2021FFProjections!$B$1:$B$353,0),6),0)</f>
        <v>150.5</v>
      </c>
      <c r="G70" s="13">
        <f t="array" ref="G70">IFNA(INDEX(Wolf2021FFProjections!$A$1:$Z$353,MATCH('WR Rankings Compare'!$D70,Wolf2021FFProjections!$B$1:$B$353,0),5),0)</f>
        <v>186.5</v>
      </c>
      <c r="H70" s="13">
        <f t="shared" si="2"/>
        <v>49</v>
      </c>
      <c r="I70" s="13">
        <f t="shared" si="3"/>
        <v>20</v>
      </c>
    </row>
    <row r="71" ht="14.25" customHeight="1">
      <c r="A71" s="21">
        <v>70.0</v>
      </c>
      <c r="B71" s="21" t="s">
        <v>10</v>
      </c>
      <c r="C71" s="22" t="s">
        <v>653</v>
      </c>
      <c r="D71" s="13" t="str">
        <f t="shared" si="1"/>
        <v>Alec Pierce</v>
      </c>
      <c r="E71" s="13">
        <f t="array" ref="E71">IFNA(INDEX(Wolf2021FFProjections!$A$1:$Z$353,MATCH('WR Rankings Compare'!$D71,Wolf2021FFProjections!$B$1:$B$353,0),7),0)</f>
        <v>100.2</v>
      </c>
      <c r="F71" s="13">
        <f t="array" ref="F71">IFNA(INDEX(Wolf2021FFProjections!$A$1:$Z$353,MATCH('WR Rankings Compare'!$D71,Wolf2021FFProjections!$B$1:$B$353,0),6),0)</f>
        <v>126.2</v>
      </c>
      <c r="G71" s="13">
        <f t="array" ref="G71">IFNA(INDEX(Wolf2021FFProjections!$A$1:$Z$353,MATCH('WR Rankings Compare'!$D71,Wolf2021FFProjections!$B$1:$B$353,0),5),0)</f>
        <v>152.2</v>
      </c>
      <c r="H71" s="13">
        <f t="shared" si="2"/>
        <v>68</v>
      </c>
      <c r="I71" s="13">
        <f t="shared" si="3"/>
        <v>2</v>
      </c>
    </row>
    <row r="72" ht="14.25" customHeight="1">
      <c r="A72" s="23">
        <v>71.0</v>
      </c>
      <c r="B72" s="21" t="s">
        <v>10</v>
      </c>
      <c r="C72" s="24" t="s">
        <v>654</v>
      </c>
      <c r="D72" s="13" t="str">
        <f t="shared" si="1"/>
        <v>Marvin Jones</v>
      </c>
      <c r="E72" s="13">
        <f t="array" ref="E72">IFNA(INDEX(Wolf2021FFProjections!$A$1:$Z$353,MATCH('WR Rankings Compare'!$D72,Wolf2021FFProjections!$B$1:$B$353,0),7),0)</f>
        <v>103.5</v>
      </c>
      <c r="F72" s="13">
        <f t="array" ref="F72">IFNA(INDEX(Wolf2021FFProjections!$A$1:$Z$353,MATCH('WR Rankings Compare'!$D72,Wolf2021FFProjections!$B$1:$B$353,0),6),0)</f>
        <v>132</v>
      </c>
      <c r="G72" s="13">
        <f t="array" ref="G72">IFNA(INDEX(Wolf2021FFProjections!$A$1:$Z$353,MATCH('WR Rankings Compare'!$D72,Wolf2021FFProjections!$B$1:$B$353,0),5),0)</f>
        <v>160.5</v>
      </c>
      <c r="H72" s="13">
        <f t="shared" si="2"/>
        <v>63</v>
      </c>
      <c r="I72" s="13">
        <f t="shared" si="3"/>
        <v>8</v>
      </c>
    </row>
    <row r="73" ht="14.25" customHeight="1">
      <c r="A73" s="21">
        <v>72.0</v>
      </c>
      <c r="B73" s="21" t="s">
        <v>10</v>
      </c>
      <c r="C73" s="22" t="s">
        <v>655</v>
      </c>
      <c r="D73" s="13" t="str">
        <f t="shared" si="1"/>
        <v>Jameson Williams</v>
      </c>
      <c r="E73" s="13">
        <f t="array" ref="E73">IFNA(INDEX(Wolf2021FFProjections!$A$1:$Z$353,MATCH('WR Rankings Compare'!$D73,Wolf2021FFProjections!$B$1:$B$353,0),7),0)</f>
        <v>89.1</v>
      </c>
      <c r="F73" s="13">
        <f t="array" ref="F73">IFNA(INDEX(Wolf2021FFProjections!$A$1:$Z$353,MATCH('WR Rankings Compare'!$D73,Wolf2021FFProjections!$B$1:$B$353,0),6),0)</f>
        <v>111.1</v>
      </c>
      <c r="G73" s="13">
        <f t="array" ref="G73">IFNA(INDEX(Wolf2021FFProjections!$A$1:$Z$353,MATCH('WR Rankings Compare'!$D73,Wolf2021FFProjections!$B$1:$B$353,0),5),0)</f>
        <v>133.1</v>
      </c>
      <c r="H73" s="13">
        <f t="shared" si="2"/>
        <v>80</v>
      </c>
      <c r="I73" s="13">
        <f t="shared" si="3"/>
        <v>-8</v>
      </c>
    </row>
    <row r="74" ht="14.25" customHeight="1">
      <c r="A74" s="23">
        <v>73.0</v>
      </c>
      <c r="B74" s="21" t="s">
        <v>10</v>
      </c>
      <c r="C74" s="24" t="s">
        <v>656</v>
      </c>
      <c r="D74" s="13" t="str">
        <f t="shared" si="1"/>
        <v>Christian Watson</v>
      </c>
      <c r="E74" s="13">
        <f t="array" ref="E74">IFNA(INDEX(Wolf2021FFProjections!$A$1:$Z$353,MATCH('WR Rankings Compare'!$D74,Wolf2021FFProjections!$B$1:$B$353,0),7),0)</f>
        <v>69</v>
      </c>
      <c r="F74" s="13">
        <f t="array" ref="F74">IFNA(INDEX(Wolf2021FFProjections!$A$1:$Z$353,MATCH('WR Rankings Compare'!$D74,Wolf2021FFProjections!$B$1:$B$353,0),6),0)</f>
        <v>86</v>
      </c>
      <c r="G74" s="13">
        <f t="array" ref="G74">IFNA(INDEX(Wolf2021FFProjections!$A$1:$Z$353,MATCH('WR Rankings Compare'!$D74,Wolf2021FFProjections!$B$1:$B$353,0),5),0)</f>
        <v>103</v>
      </c>
      <c r="H74" s="13">
        <f t="shared" si="2"/>
        <v>85</v>
      </c>
      <c r="I74" s="13">
        <f t="shared" si="3"/>
        <v>-12</v>
      </c>
    </row>
    <row r="75" ht="14.25" customHeight="1">
      <c r="A75" s="21">
        <v>74.0</v>
      </c>
      <c r="B75" s="21" t="s">
        <v>10</v>
      </c>
      <c r="C75" s="22" t="s">
        <v>657</v>
      </c>
      <c r="D75" s="13" t="str">
        <f t="shared" si="1"/>
        <v>Julio Jones</v>
      </c>
      <c r="E75" s="13">
        <f t="array" ref="E75">IFNA(INDEX(Wolf2021FFProjections!$A$1:$Z$353,MATCH('WR Rankings Compare'!$D75,Wolf2021FFProjections!$B$1:$B$353,0),7),0)</f>
        <v>108.8</v>
      </c>
      <c r="F75" s="13">
        <f t="array" ref="F75">IFNA(INDEX(Wolf2021FFProjections!$A$1:$Z$353,MATCH('WR Rankings Compare'!$D75,Wolf2021FFProjections!$B$1:$B$353,0),6),0)</f>
        <v>134.8</v>
      </c>
      <c r="G75" s="13">
        <f t="array" ref="G75">IFNA(INDEX(Wolf2021FFProjections!$A$1:$Z$353,MATCH('WR Rankings Compare'!$D75,Wolf2021FFProjections!$B$1:$B$353,0),5),0)</f>
        <v>160.8</v>
      </c>
      <c r="H75" s="13">
        <f t="shared" si="2"/>
        <v>59</v>
      </c>
      <c r="I75" s="13">
        <f t="shared" si="3"/>
        <v>15</v>
      </c>
    </row>
    <row r="76" ht="14.25" customHeight="1">
      <c r="A76" s="23">
        <v>75.0</v>
      </c>
      <c r="B76" s="21" t="s">
        <v>10</v>
      </c>
      <c r="C76" s="24" t="s">
        <v>658</v>
      </c>
      <c r="D76" s="13" t="str">
        <f t="shared" si="1"/>
        <v>Robby Anderson</v>
      </c>
      <c r="E76" s="13">
        <f t="array" ref="E76">IFNA(INDEX(Wolf2021FFProjections!$A$1:$Z$353,MATCH('WR Rankings Compare'!$D76,Wolf2021FFProjections!$B$1:$B$353,0),7),0)</f>
        <v>112.5</v>
      </c>
      <c r="F76" s="13">
        <f t="array" ref="F76">IFNA(INDEX(Wolf2021FFProjections!$A$1:$Z$353,MATCH('WR Rankings Compare'!$D76,Wolf2021FFProjections!$B$1:$B$353,0),6),0)</f>
        <v>145.5</v>
      </c>
      <c r="G76" s="13">
        <f t="array" ref="G76">IFNA(INDEX(Wolf2021FFProjections!$A$1:$Z$353,MATCH('WR Rankings Compare'!$D76,Wolf2021FFProjections!$B$1:$B$353,0),5),0)</f>
        <v>178.5</v>
      </c>
      <c r="H76" s="13">
        <f t="shared" si="2"/>
        <v>53</v>
      </c>
      <c r="I76" s="13">
        <f t="shared" si="3"/>
        <v>22</v>
      </c>
    </row>
    <row r="77" ht="14.25" customHeight="1">
      <c r="A77" s="21">
        <v>76.0</v>
      </c>
      <c r="B77" s="21" t="s">
        <v>10</v>
      </c>
      <c r="C77" s="22" t="s">
        <v>659</v>
      </c>
      <c r="D77" s="13" t="str">
        <f t="shared" si="1"/>
        <v>Parris Campbell</v>
      </c>
      <c r="E77" s="13">
        <f t="array" ref="E77">IFNA(INDEX(Wolf2021FFProjections!$A$1:$Z$353,MATCH('WR Rankings Compare'!$D77,Wolf2021FFProjections!$B$1:$B$353,0),7),0)</f>
        <v>89.8</v>
      </c>
      <c r="F77" s="13">
        <f t="array" ref="F77">IFNA(INDEX(Wolf2021FFProjections!$A$1:$Z$353,MATCH('WR Rankings Compare'!$D77,Wolf2021FFProjections!$B$1:$B$353,0),6),0)</f>
        <v>116.3</v>
      </c>
      <c r="G77" s="13">
        <f t="array" ref="G77">IFNA(INDEX(Wolf2021FFProjections!$A$1:$Z$353,MATCH('WR Rankings Compare'!$D77,Wolf2021FFProjections!$B$1:$B$353,0),5),0)</f>
        <v>142.8</v>
      </c>
      <c r="H77" s="13">
        <f t="shared" si="2"/>
        <v>72</v>
      </c>
      <c r="I77" s="13">
        <f t="shared" si="3"/>
        <v>4</v>
      </c>
    </row>
    <row r="78" ht="14.25" customHeight="1">
      <c r="A78" s="21">
        <v>77.0</v>
      </c>
      <c r="B78" s="21" t="s">
        <v>10</v>
      </c>
      <c r="C78" s="24" t="s">
        <v>660</v>
      </c>
      <c r="D78" s="13" t="str">
        <f t="shared" si="1"/>
        <v>Van Jefferson</v>
      </c>
      <c r="E78" s="13">
        <f t="array" ref="E78">IFNA(INDEX(Wolf2021FFProjections!$A$1:$Z$353,MATCH('WR Rankings Compare'!$D78,Wolf2021FFProjections!$B$1:$B$353,0),7),0)</f>
        <v>75.5</v>
      </c>
      <c r="F78" s="13">
        <f t="array" ref="F78">IFNA(INDEX(Wolf2021FFProjections!$A$1:$Z$353,MATCH('WR Rankings Compare'!$D78,Wolf2021FFProjections!$B$1:$B$353,0),6),0)</f>
        <v>91.5</v>
      </c>
      <c r="G78" s="13">
        <f t="array" ref="G78">IFNA(INDEX(Wolf2021FFProjections!$A$1:$Z$353,MATCH('WR Rankings Compare'!$D78,Wolf2021FFProjections!$B$1:$B$353,0),5),0)</f>
        <v>107.5</v>
      </c>
      <c r="H78" s="13">
        <f t="shared" si="2"/>
        <v>84</v>
      </c>
      <c r="I78" s="13">
        <f t="shared" si="3"/>
        <v>-7</v>
      </c>
    </row>
    <row r="79" ht="14.25" customHeight="1">
      <c r="A79" s="23">
        <v>78.0</v>
      </c>
      <c r="B79" s="21" t="s">
        <v>10</v>
      </c>
      <c r="C79" s="22" t="s">
        <v>661</v>
      </c>
      <c r="D79" s="13" t="str">
        <f t="shared" si="1"/>
        <v>Randall Cobb</v>
      </c>
      <c r="E79" s="13">
        <f t="array" ref="E79">IFNA(INDEX(Wolf2021FFProjections!$A$1:$Z$353,MATCH('WR Rankings Compare'!$D79,Wolf2021FFProjections!$B$1:$B$353,0),7),0)</f>
        <v>82.9</v>
      </c>
      <c r="F79" s="13">
        <f t="array" ref="F79">IFNA(INDEX(Wolf2021FFProjections!$A$1:$Z$353,MATCH('WR Rankings Compare'!$D79,Wolf2021FFProjections!$B$1:$B$353,0),6),0)</f>
        <v>105.9</v>
      </c>
      <c r="G79" s="13">
        <f t="array" ref="G79">IFNA(INDEX(Wolf2021FFProjections!$A$1:$Z$353,MATCH('WR Rankings Compare'!$D79,Wolf2021FFProjections!$B$1:$B$353,0),5),0)</f>
        <v>128.9</v>
      </c>
      <c r="H79" s="13">
        <f t="shared" si="2"/>
        <v>81</v>
      </c>
      <c r="I79" s="13">
        <f t="shared" si="3"/>
        <v>-3</v>
      </c>
    </row>
    <row r="80" ht="14.25" customHeight="1">
      <c r="A80" s="21">
        <v>79.0</v>
      </c>
      <c r="B80" s="21" t="s">
        <v>10</v>
      </c>
      <c r="C80" s="24" t="s">
        <v>662</v>
      </c>
      <c r="D80" s="13" t="str">
        <f t="shared" si="1"/>
        <v>Velus Jones</v>
      </c>
      <c r="E80" s="13">
        <f t="array" ref="E80">IFNA(INDEX(Wolf2021FFProjections!$A$1:$Z$353,MATCH('WR Rankings Compare'!$D80,Wolf2021FFProjections!$B$1:$B$353,0),7),0)</f>
        <v>96</v>
      </c>
      <c r="F80" s="13">
        <f t="array" ref="F80">IFNA(INDEX(Wolf2021FFProjections!$A$1:$Z$353,MATCH('WR Rankings Compare'!$D80,Wolf2021FFProjections!$B$1:$B$353,0),6),0)</f>
        <v>118</v>
      </c>
      <c r="G80" s="13">
        <f t="array" ref="G80">IFNA(INDEX(Wolf2021FFProjections!$A$1:$Z$353,MATCH('WR Rankings Compare'!$D80,Wolf2021FFProjections!$B$1:$B$353,0),5),0)</f>
        <v>140</v>
      </c>
      <c r="H80" s="13">
        <f t="shared" si="2"/>
        <v>70</v>
      </c>
      <c r="I80" s="13">
        <f t="shared" si="3"/>
        <v>9</v>
      </c>
    </row>
    <row r="81" ht="14.25" customHeight="1">
      <c r="A81" s="23">
        <v>80.0</v>
      </c>
      <c r="B81" s="21" t="s">
        <v>10</v>
      </c>
      <c r="C81" s="22" t="s">
        <v>663</v>
      </c>
      <c r="D81" s="13" t="str">
        <f t="shared" si="1"/>
        <v>Jamison Crowder</v>
      </c>
      <c r="E81" s="13">
        <f t="array" ref="E81">IFNA(INDEX(Wolf2021FFProjections!$A$1:$Z$353,MATCH('WR Rankings Compare'!$D81,Wolf2021FFProjections!$B$1:$B$353,0),7),0)</f>
        <v>64.7</v>
      </c>
      <c r="F81" s="13">
        <f t="array" ref="F81">IFNA(INDEX(Wolf2021FFProjections!$A$1:$Z$353,MATCH('WR Rankings Compare'!$D81,Wolf2021FFProjections!$B$1:$B$353,0),6),0)</f>
        <v>85.2</v>
      </c>
      <c r="G81" s="13">
        <f t="array" ref="G81">IFNA(INDEX(Wolf2021FFProjections!$A$1:$Z$353,MATCH('WR Rankings Compare'!$D81,Wolf2021FFProjections!$B$1:$B$353,0),5),0)</f>
        <v>105.7</v>
      </c>
      <c r="H81" s="13">
        <f t="shared" si="2"/>
        <v>87</v>
      </c>
      <c r="I81" s="13">
        <f t="shared" si="3"/>
        <v>-7</v>
      </c>
    </row>
    <row r="82" ht="14.25" customHeight="1">
      <c r="A82" s="21">
        <v>81.0</v>
      </c>
      <c r="B82" s="21" t="s">
        <v>10</v>
      </c>
      <c r="C82" s="24" t="s">
        <v>664</v>
      </c>
      <c r="D82" s="13" t="str">
        <f t="shared" si="1"/>
        <v>Curtis Samuel</v>
      </c>
      <c r="E82" s="13">
        <f t="array" ref="E82">IFNA(INDEX(Wolf2021FFProjections!$A$1:$Z$353,MATCH('WR Rankings Compare'!$D82,Wolf2021FFProjections!$B$1:$B$353,0),7),0)</f>
        <v>89.7</v>
      </c>
      <c r="F82" s="13">
        <f t="array" ref="F82">IFNA(INDEX(Wolf2021FFProjections!$A$1:$Z$353,MATCH('WR Rankings Compare'!$D82,Wolf2021FFProjections!$B$1:$B$353,0),6),0)</f>
        <v>113.7</v>
      </c>
      <c r="G82" s="13">
        <f t="array" ref="G82">IFNA(INDEX(Wolf2021FFProjections!$A$1:$Z$353,MATCH('WR Rankings Compare'!$D82,Wolf2021FFProjections!$B$1:$B$353,0),5),0)</f>
        <v>137.7</v>
      </c>
      <c r="H82" s="13">
        <f t="shared" si="2"/>
        <v>77</v>
      </c>
      <c r="I82" s="13">
        <f t="shared" si="3"/>
        <v>4</v>
      </c>
    </row>
    <row r="83" ht="14.25" customHeight="1">
      <c r="A83" s="23">
        <v>82.0</v>
      </c>
      <c r="B83" s="21" t="s">
        <v>10</v>
      </c>
      <c r="C83" s="24" t="s">
        <v>665</v>
      </c>
      <c r="D83" s="13" t="str">
        <f t="shared" si="1"/>
        <v>Sammy Watkins</v>
      </c>
      <c r="E83" s="13">
        <f t="array" ref="E83">IFNA(INDEX(Wolf2021FFProjections!$A$1:$Z$353,MATCH('WR Rankings Compare'!$D83,Wolf2021FFProjections!$B$1:$B$353,0),7),0)</f>
        <v>0</v>
      </c>
      <c r="F83" s="13">
        <f t="array" ref="F83">IFNA(INDEX(Wolf2021FFProjections!$A$1:$Z$353,MATCH('WR Rankings Compare'!$D83,Wolf2021FFProjections!$B$1:$B$353,0),6),0)</f>
        <v>0</v>
      </c>
      <c r="G83" s="13">
        <f t="array" ref="G83">IFNA(INDEX(Wolf2021FFProjections!$A$1:$Z$353,MATCH('WR Rankings Compare'!$D83,Wolf2021FFProjections!$B$1:$B$353,0),5),0)</f>
        <v>0</v>
      </c>
      <c r="H83" s="13">
        <f t="shared" si="2"/>
        <v>107</v>
      </c>
      <c r="I83" s="13">
        <f t="shared" si="3"/>
        <v>-25</v>
      </c>
    </row>
    <row r="84" ht="14.25" customHeight="1">
      <c r="A84" s="21">
        <v>83.0</v>
      </c>
      <c r="B84" s="21" t="s">
        <v>10</v>
      </c>
      <c r="C84" s="22" t="s">
        <v>666</v>
      </c>
      <c r="D84" s="13" t="str">
        <f t="shared" si="1"/>
        <v>Donovan Peoples-Jones</v>
      </c>
      <c r="E84" s="13">
        <f t="array" ref="E84">IFNA(INDEX(Wolf2021FFProjections!$A$1:$Z$353,MATCH('WR Rankings Compare'!$D84,Wolf2021FFProjections!$B$1:$B$353,0),7),0)</f>
        <v>61.5</v>
      </c>
      <c r="F84" s="13">
        <f t="array" ref="F84">IFNA(INDEX(Wolf2021FFProjections!$A$1:$Z$353,MATCH('WR Rankings Compare'!$D84,Wolf2021FFProjections!$B$1:$B$353,0),6),0)</f>
        <v>76.5</v>
      </c>
      <c r="G84" s="13">
        <f t="array" ref="G84">IFNA(INDEX(Wolf2021FFProjections!$A$1:$Z$353,MATCH('WR Rankings Compare'!$D84,Wolf2021FFProjections!$B$1:$B$353,0),5),0)</f>
        <v>91.5</v>
      </c>
      <c r="H84" s="13">
        <f t="shared" si="2"/>
        <v>92</v>
      </c>
      <c r="I84" s="13">
        <f t="shared" si="3"/>
        <v>-9</v>
      </c>
    </row>
    <row r="85" ht="14.25" customHeight="1">
      <c r="A85" s="23">
        <v>84.0</v>
      </c>
      <c r="B85" s="21" t="s">
        <v>10</v>
      </c>
      <c r="C85" s="24" t="s">
        <v>667</v>
      </c>
      <c r="D85" s="13" t="str">
        <f t="shared" si="1"/>
        <v>AJ Green</v>
      </c>
      <c r="E85" s="13">
        <f t="array" ref="E85">IFNA(INDEX(Wolf2021FFProjections!$A$1:$Z$353,MATCH('WR Rankings Compare'!$D85,Wolf2021FFProjections!$B$1:$B$353,0),7),0)</f>
        <v>62.8</v>
      </c>
      <c r="F85" s="13">
        <f t="array" ref="F85">IFNA(INDEX(Wolf2021FFProjections!$A$1:$Z$353,MATCH('WR Rankings Compare'!$D85,Wolf2021FFProjections!$B$1:$B$353,0),6),0)</f>
        <v>78.8</v>
      </c>
      <c r="G85" s="13">
        <f t="array" ref="G85">IFNA(INDEX(Wolf2021FFProjections!$A$1:$Z$353,MATCH('WR Rankings Compare'!$D85,Wolf2021FFProjections!$B$1:$B$353,0),5),0)</f>
        <v>94.8</v>
      </c>
      <c r="H85" s="13">
        <f t="shared" si="2"/>
        <v>91</v>
      </c>
      <c r="I85" s="13">
        <f t="shared" si="3"/>
        <v>-7</v>
      </c>
    </row>
    <row r="86" ht="14.25" customHeight="1">
      <c r="A86" s="21">
        <v>85.0</v>
      </c>
      <c r="B86" s="21" t="s">
        <v>10</v>
      </c>
      <c r="C86" s="22" t="s">
        <v>668</v>
      </c>
      <c r="D86" s="13" t="str">
        <f t="shared" si="1"/>
        <v>Danny Gray</v>
      </c>
      <c r="E86" s="13">
        <f t="array" ref="E86">IFNA(INDEX(Wolf2021FFProjections!$A$1:$Z$353,MATCH('WR Rankings Compare'!$D86,Wolf2021FFProjections!$B$1:$B$353,0),7),0)</f>
        <v>30</v>
      </c>
      <c r="F86" s="13">
        <f t="array" ref="F86">IFNA(INDEX(Wolf2021FFProjections!$A$1:$Z$353,MATCH('WR Rankings Compare'!$D86,Wolf2021FFProjections!$B$1:$B$353,0),6),0)</f>
        <v>38</v>
      </c>
      <c r="G86" s="13">
        <f t="array" ref="G86">IFNA(INDEX(Wolf2021FFProjections!$A$1:$Z$353,MATCH('WR Rankings Compare'!$D86,Wolf2021FFProjections!$B$1:$B$353,0),5),0)</f>
        <v>46</v>
      </c>
      <c r="H86" s="13">
        <f t="shared" si="2"/>
        <v>102</v>
      </c>
      <c r="I86" s="13">
        <f t="shared" si="3"/>
        <v>-17</v>
      </c>
    </row>
    <row r="87" ht="14.25" customHeight="1">
      <c r="A87" s="23">
        <v>86.0</v>
      </c>
      <c r="B87" s="21" t="s">
        <v>10</v>
      </c>
      <c r="C87" s="24" t="s">
        <v>669</v>
      </c>
      <c r="D87" s="13" t="str">
        <f t="shared" si="1"/>
        <v>Corey Davis</v>
      </c>
      <c r="E87" s="13">
        <f t="array" ref="E87">IFNA(INDEX(Wolf2021FFProjections!$A$1:$Z$353,MATCH('WR Rankings Compare'!$D87,Wolf2021FFProjections!$B$1:$B$353,0),7),0)</f>
        <v>93.4</v>
      </c>
      <c r="F87" s="13">
        <f t="array" ref="F87">IFNA(INDEX(Wolf2021FFProjections!$A$1:$Z$353,MATCH('WR Rankings Compare'!$D87,Wolf2021FFProjections!$B$1:$B$353,0),6),0)</f>
        <v>119.9</v>
      </c>
      <c r="G87" s="13">
        <f t="array" ref="G87">IFNA(INDEX(Wolf2021FFProjections!$A$1:$Z$353,MATCH('WR Rankings Compare'!$D87,Wolf2021FFProjections!$B$1:$B$353,0),5),0)</f>
        <v>146.4</v>
      </c>
      <c r="H87" s="13">
        <f t="shared" si="2"/>
        <v>69</v>
      </c>
      <c r="I87" s="13">
        <f t="shared" si="3"/>
        <v>17</v>
      </c>
    </row>
    <row r="88" ht="14.25" customHeight="1">
      <c r="A88" s="21">
        <v>87.0</v>
      </c>
      <c r="B88" s="21" t="s">
        <v>10</v>
      </c>
      <c r="C88" s="22" t="s">
        <v>670</v>
      </c>
      <c r="D88" s="13" t="str">
        <f t="shared" si="1"/>
        <v>William Fuller V</v>
      </c>
      <c r="E88" s="13">
        <f t="array" ref="E88">IFNA(INDEX(Wolf2021FFProjections!$A$1:$Z$353,MATCH('WR Rankings Compare'!$D88,Wolf2021FFProjections!$B$1:$B$353,0),7),0)</f>
        <v>0</v>
      </c>
      <c r="F88" s="13">
        <f t="array" ref="F88">IFNA(INDEX(Wolf2021FFProjections!$A$1:$Z$353,MATCH('WR Rankings Compare'!$D88,Wolf2021FFProjections!$B$1:$B$353,0),6),0)</f>
        <v>0</v>
      </c>
      <c r="G88" s="13">
        <f t="array" ref="G88">IFNA(INDEX(Wolf2021FFProjections!$A$1:$Z$353,MATCH('WR Rankings Compare'!$D88,Wolf2021FFProjections!$B$1:$B$353,0),5),0)</f>
        <v>0</v>
      </c>
      <c r="H88" s="13">
        <f t="shared" si="2"/>
        <v>107</v>
      </c>
      <c r="I88" s="13">
        <f t="shared" si="3"/>
        <v>-20</v>
      </c>
    </row>
    <row r="89" ht="14.25" customHeight="1">
      <c r="A89" s="23">
        <v>88.0</v>
      </c>
      <c r="B89" s="21" t="s">
        <v>10</v>
      </c>
      <c r="C89" s="24" t="s">
        <v>671</v>
      </c>
      <c r="D89" s="13" t="str">
        <f t="shared" si="1"/>
        <v>Kendrick Bourne</v>
      </c>
      <c r="E89" s="13">
        <f t="array" ref="E89">IFNA(INDEX(Wolf2021FFProjections!$A$1:$Z$353,MATCH('WR Rankings Compare'!$D89,Wolf2021FFProjections!$B$1:$B$353,0),7),0)</f>
        <v>92.2</v>
      </c>
      <c r="F89" s="13">
        <f t="array" ref="F89">IFNA(INDEX(Wolf2021FFProjections!$A$1:$Z$353,MATCH('WR Rankings Compare'!$D89,Wolf2021FFProjections!$B$1:$B$353,0),6),0)</f>
        <v>115.7</v>
      </c>
      <c r="G89" s="13">
        <f t="array" ref="G89">IFNA(INDEX(Wolf2021FFProjections!$A$1:$Z$353,MATCH('WR Rankings Compare'!$D89,Wolf2021FFProjections!$B$1:$B$353,0),5),0)</f>
        <v>139.2</v>
      </c>
      <c r="H89" s="13">
        <f t="shared" si="2"/>
        <v>74</v>
      </c>
      <c r="I89" s="13">
        <f t="shared" si="3"/>
        <v>14</v>
      </c>
    </row>
    <row r="90" ht="14.25" customHeight="1">
      <c r="A90" s="21">
        <v>89.0</v>
      </c>
      <c r="B90" s="21" t="s">
        <v>10</v>
      </c>
      <c r="C90" s="22" t="s">
        <v>672</v>
      </c>
      <c r="D90" s="13" t="str">
        <f t="shared" si="1"/>
        <v>David Bell</v>
      </c>
      <c r="E90" s="13">
        <f t="array" ref="E90">IFNA(INDEX(Wolf2021FFProjections!$A$1:$Z$353,MATCH('WR Rankings Compare'!$D90,Wolf2021FFProjections!$B$1:$B$353,0),7),0)</f>
        <v>62.1</v>
      </c>
      <c r="F90" s="13">
        <f t="array" ref="F90">IFNA(INDEX(Wolf2021FFProjections!$A$1:$Z$353,MATCH('WR Rankings Compare'!$D90,Wolf2021FFProjections!$B$1:$B$353,0),6),0)</f>
        <v>83.1</v>
      </c>
      <c r="G90" s="13">
        <f t="array" ref="G90">IFNA(INDEX(Wolf2021FFProjections!$A$1:$Z$353,MATCH('WR Rankings Compare'!$D90,Wolf2021FFProjections!$B$1:$B$353,0),5),0)</f>
        <v>104.1</v>
      </c>
      <c r="H90" s="13">
        <f t="shared" si="2"/>
        <v>88</v>
      </c>
      <c r="I90" s="13">
        <f t="shared" si="3"/>
        <v>1</v>
      </c>
    </row>
    <row r="91" ht="14.25" customHeight="1">
      <c r="A91" s="23">
        <v>90.0</v>
      </c>
      <c r="B91" s="21" t="s">
        <v>10</v>
      </c>
      <c r="C91" s="24" t="s">
        <v>673</v>
      </c>
      <c r="D91" s="13" t="str">
        <f t="shared" si="1"/>
        <v>Kenny Golladay</v>
      </c>
      <c r="E91" s="13">
        <f t="array" ref="E91">IFNA(INDEX(Wolf2021FFProjections!$A$1:$Z$353,MATCH('WR Rankings Compare'!$D91,Wolf2021FFProjections!$B$1:$B$353,0),7),0)</f>
        <v>64.8</v>
      </c>
      <c r="F91" s="13">
        <f t="array" ref="F91">IFNA(INDEX(Wolf2021FFProjections!$A$1:$Z$353,MATCH('WR Rankings Compare'!$D91,Wolf2021FFProjections!$B$1:$B$353,0),6),0)</f>
        <v>85.8</v>
      </c>
      <c r="G91" s="13">
        <f t="array" ref="G91">IFNA(INDEX(Wolf2021FFProjections!$A$1:$Z$353,MATCH('WR Rankings Compare'!$D91,Wolf2021FFProjections!$B$1:$B$353,0),5),0)</f>
        <v>106.8</v>
      </c>
      <c r="H91" s="13">
        <f t="shared" si="2"/>
        <v>86</v>
      </c>
      <c r="I91" s="13">
        <f t="shared" si="3"/>
        <v>4</v>
      </c>
    </row>
    <row r="92" ht="14.25" customHeight="1">
      <c r="A92" s="21">
        <v>91.0</v>
      </c>
      <c r="B92" s="21" t="s">
        <v>10</v>
      </c>
      <c r="C92" s="22" t="s">
        <v>674</v>
      </c>
      <c r="D92" s="13" t="str">
        <f t="shared" si="1"/>
        <v>Devin Duvernay</v>
      </c>
      <c r="E92" s="13">
        <f t="array" ref="E92">IFNA(INDEX(Wolf2021FFProjections!$A$1:$Z$353,MATCH('WR Rankings Compare'!$D92,Wolf2021FFProjections!$B$1:$B$353,0),7),0)</f>
        <v>39</v>
      </c>
      <c r="F92" s="13">
        <f t="array" ref="F92">IFNA(INDEX(Wolf2021FFProjections!$A$1:$Z$353,MATCH('WR Rankings Compare'!$D92,Wolf2021FFProjections!$B$1:$B$353,0),6),0)</f>
        <v>52.5</v>
      </c>
      <c r="G92" s="13">
        <f t="array" ref="G92">IFNA(INDEX(Wolf2021FFProjections!$A$1:$Z$353,MATCH('WR Rankings Compare'!$D92,Wolf2021FFProjections!$B$1:$B$353,0),5),0)</f>
        <v>66</v>
      </c>
      <c r="H92" s="13">
        <f t="shared" si="2"/>
        <v>100</v>
      </c>
      <c r="I92" s="13">
        <f t="shared" si="3"/>
        <v>-9</v>
      </c>
    </row>
    <row r="93" ht="14.25" customHeight="1">
      <c r="A93" s="23">
        <v>92.0</v>
      </c>
      <c r="B93" s="21" t="s">
        <v>10</v>
      </c>
      <c r="C93" s="24" t="s">
        <v>675</v>
      </c>
      <c r="D93" s="13" t="str">
        <f t="shared" si="1"/>
        <v>James Proche</v>
      </c>
      <c r="E93" s="13">
        <f t="array" ref="E93">IFNA(INDEX(Wolf2021FFProjections!$A$1:$Z$353,MATCH('WR Rankings Compare'!$D93,Wolf2021FFProjections!$B$1:$B$353,0),7),0)</f>
        <v>22.2</v>
      </c>
      <c r="F93" s="13">
        <f t="array" ref="F93">IFNA(INDEX(Wolf2021FFProjections!$A$1:$Z$353,MATCH('WR Rankings Compare'!$D93,Wolf2021FFProjections!$B$1:$B$353,0),6),0)</f>
        <v>28.7</v>
      </c>
      <c r="G93" s="13">
        <f t="array" ref="G93">IFNA(INDEX(Wolf2021FFProjections!$A$1:$Z$353,MATCH('WR Rankings Compare'!$D93,Wolf2021FFProjections!$B$1:$B$353,0),5),0)</f>
        <v>35.2</v>
      </c>
      <c r="H93" s="13">
        <f t="shared" si="2"/>
        <v>106</v>
      </c>
      <c r="I93" s="13">
        <f t="shared" si="3"/>
        <v>-14</v>
      </c>
    </row>
    <row r="94" ht="14.25" customHeight="1">
      <c r="A94" s="21">
        <v>93.0</v>
      </c>
      <c r="B94" s="21" t="s">
        <v>10</v>
      </c>
      <c r="C94" s="22" t="s">
        <v>676</v>
      </c>
      <c r="D94" s="13" t="str">
        <f t="shared" si="1"/>
        <v>Laviska Shenault</v>
      </c>
      <c r="E94" s="13">
        <f t="array" ref="E94">IFNA(INDEX(Wolf2021FFProjections!$A$1:$Z$353,MATCH('WR Rankings Compare'!$D94,Wolf2021FFProjections!$B$1:$B$353,0),7),0)</f>
        <v>52.9</v>
      </c>
      <c r="F94" s="13">
        <f t="array" ref="F94">IFNA(INDEX(Wolf2021FFProjections!$A$1:$Z$353,MATCH('WR Rankings Compare'!$D94,Wolf2021FFProjections!$B$1:$B$353,0),6),0)</f>
        <v>73.4</v>
      </c>
      <c r="G94" s="13">
        <f t="array" ref="G94">IFNA(INDEX(Wolf2021FFProjections!$A$1:$Z$353,MATCH('WR Rankings Compare'!$D94,Wolf2021FFProjections!$B$1:$B$353,0),5),0)</f>
        <v>93.9</v>
      </c>
      <c r="H94" s="13">
        <f t="shared" si="2"/>
        <v>94</v>
      </c>
      <c r="I94" s="13">
        <f t="shared" si="3"/>
        <v>-1</v>
      </c>
    </row>
    <row r="95" ht="14.25" customHeight="1">
      <c r="A95" s="23">
        <v>94.0</v>
      </c>
      <c r="B95" s="21" t="s">
        <v>10</v>
      </c>
      <c r="C95" s="24" t="s">
        <v>677</v>
      </c>
      <c r="D95" s="13" t="str">
        <f t="shared" si="1"/>
        <v>Sterling Shepard</v>
      </c>
      <c r="E95" s="13">
        <f t="array" ref="E95">IFNA(INDEX(Wolf2021FFProjections!$A$1:$Z$353,MATCH('WR Rankings Compare'!$D95,Wolf2021FFProjections!$B$1:$B$353,0),7),0)</f>
        <v>55.9</v>
      </c>
      <c r="F95" s="13">
        <f t="array" ref="F95">IFNA(INDEX(Wolf2021FFProjections!$A$1:$Z$353,MATCH('WR Rankings Compare'!$D95,Wolf2021FFProjections!$B$1:$B$353,0),6),0)</f>
        <v>79.9</v>
      </c>
      <c r="G95" s="13">
        <f t="array" ref="G95">IFNA(INDEX(Wolf2021FFProjections!$A$1:$Z$353,MATCH('WR Rankings Compare'!$D95,Wolf2021FFProjections!$B$1:$B$353,0),5),0)</f>
        <v>103.9</v>
      </c>
      <c r="H95" s="13">
        <f t="shared" si="2"/>
        <v>90</v>
      </c>
      <c r="I95" s="13">
        <f t="shared" si="3"/>
        <v>4</v>
      </c>
    </row>
    <row r="96" ht="14.25" customHeight="1">
      <c r="A96" s="21">
        <v>95.0</v>
      </c>
      <c r="B96" s="21" t="s">
        <v>10</v>
      </c>
      <c r="C96" s="22" t="s">
        <v>678</v>
      </c>
      <c r="D96" s="13" t="str">
        <f t="shared" si="1"/>
        <v>Marquez Callaway</v>
      </c>
      <c r="E96" s="13">
        <f t="array" ref="E96">IFNA(INDEX(Wolf2021FFProjections!$A$1:$Z$353,MATCH('WR Rankings Compare'!$D96,Wolf2021FFProjections!$B$1:$B$353,0),7),0)</f>
        <v>26</v>
      </c>
      <c r="F96" s="13">
        <f t="array" ref="F96">IFNA(INDEX(Wolf2021FFProjections!$A$1:$Z$353,MATCH('WR Rankings Compare'!$D96,Wolf2021FFProjections!$B$1:$B$353,0),6),0)</f>
        <v>30.5</v>
      </c>
      <c r="G96" s="13">
        <f t="array" ref="G96">IFNA(INDEX(Wolf2021FFProjections!$A$1:$Z$353,MATCH('WR Rankings Compare'!$D96,Wolf2021FFProjections!$B$1:$B$353,0),5),0)</f>
        <v>35</v>
      </c>
      <c r="H96" s="13">
        <f t="shared" si="2"/>
        <v>105</v>
      </c>
      <c r="I96" s="13">
        <f t="shared" si="3"/>
        <v>-10</v>
      </c>
    </row>
    <row r="97" ht="14.25" customHeight="1">
      <c r="A97" s="23">
        <v>96.0</v>
      </c>
      <c r="B97" s="21" t="s">
        <v>10</v>
      </c>
      <c r="C97" s="24" t="s">
        <v>679</v>
      </c>
      <c r="D97" s="13" t="str">
        <f t="shared" si="1"/>
        <v>Cedrick Wilson</v>
      </c>
      <c r="E97" s="13">
        <f t="array" ref="E97">IFNA(INDEX(Wolf2021FFProjections!$A$1:$Z$353,MATCH('WR Rankings Compare'!$D97,Wolf2021FFProjections!$B$1:$B$353,0),7),0)</f>
        <v>62.8</v>
      </c>
      <c r="F97" s="13">
        <f t="array" ref="F97">IFNA(INDEX(Wolf2021FFProjections!$A$1:$Z$353,MATCH('WR Rankings Compare'!$D97,Wolf2021FFProjections!$B$1:$B$353,0),6),0)</f>
        <v>82.3</v>
      </c>
      <c r="G97" s="13">
        <f t="array" ref="G97">IFNA(INDEX(Wolf2021FFProjections!$A$1:$Z$353,MATCH('WR Rankings Compare'!$D97,Wolf2021FFProjections!$B$1:$B$353,0),5),0)</f>
        <v>101.8</v>
      </c>
      <c r="H97" s="13">
        <f t="shared" si="2"/>
        <v>89</v>
      </c>
      <c r="I97" s="13">
        <f t="shared" si="3"/>
        <v>7</v>
      </c>
    </row>
    <row r="98" ht="14.25" customHeight="1">
      <c r="A98" s="21">
        <v>97.0</v>
      </c>
      <c r="B98" s="21" t="s">
        <v>10</v>
      </c>
      <c r="C98" s="22" t="s">
        <v>680</v>
      </c>
      <c r="D98" s="13" t="str">
        <f t="shared" si="1"/>
        <v>Braxton Berrios</v>
      </c>
      <c r="E98" s="13">
        <f t="array" ref="E98">IFNA(INDEX(Wolf2021FFProjections!$A$1:$Z$353,MATCH('WR Rankings Compare'!$D98,Wolf2021FFProjections!$B$1:$B$353,0),7),0)</f>
        <v>40.9</v>
      </c>
      <c r="F98" s="13">
        <f t="array" ref="F98">IFNA(INDEX(Wolf2021FFProjections!$A$1:$Z$353,MATCH('WR Rankings Compare'!$D98,Wolf2021FFProjections!$B$1:$B$353,0),6),0)</f>
        <v>58.4</v>
      </c>
      <c r="G98" s="13">
        <f t="array" ref="G98">IFNA(INDEX(Wolf2021FFProjections!$A$1:$Z$353,MATCH('WR Rankings Compare'!$D98,Wolf2021FFProjections!$B$1:$B$353,0),5),0)</f>
        <v>75.9</v>
      </c>
      <c r="H98" s="13">
        <f t="shared" si="2"/>
        <v>97</v>
      </c>
      <c r="I98" s="13">
        <f t="shared" si="3"/>
        <v>0</v>
      </c>
    </row>
    <row r="99" ht="14.25" customHeight="1">
      <c r="A99" s="23">
        <v>98.0</v>
      </c>
      <c r="B99" s="21" t="s">
        <v>10</v>
      </c>
      <c r="C99" s="24" t="s">
        <v>681</v>
      </c>
      <c r="D99" s="13" t="str">
        <f t="shared" si="1"/>
        <v>Byron Pringle</v>
      </c>
      <c r="E99" s="13">
        <f t="array" ref="E99">IFNA(INDEX(Wolf2021FFProjections!$A$1:$Z$353,MATCH('WR Rankings Compare'!$D99,Wolf2021FFProjections!$B$1:$B$353,0),7),0)</f>
        <v>44.4</v>
      </c>
      <c r="F99" s="13">
        <f t="array" ref="F99">IFNA(INDEX(Wolf2021FFProjections!$A$1:$Z$353,MATCH('WR Rankings Compare'!$D99,Wolf2021FFProjections!$B$1:$B$353,0),6),0)</f>
        <v>57.9</v>
      </c>
      <c r="G99" s="13">
        <f t="array" ref="G99">IFNA(INDEX(Wolf2021FFProjections!$A$1:$Z$353,MATCH('WR Rankings Compare'!$D99,Wolf2021FFProjections!$B$1:$B$353,0),5),0)</f>
        <v>71.4</v>
      </c>
      <c r="H99" s="13">
        <f t="shared" si="2"/>
        <v>98</v>
      </c>
      <c r="I99" s="13">
        <f t="shared" si="3"/>
        <v>0</v>
      </c>
    </row>
    <row r="100" ht="14.25" customHeight="1">
      <c r="A100" s="21">
        <v>99.0</v>
      </c>
      <c r="B100" s="21" t="s">
        <v>10</v>
      </c>
      <c r="C100" s="22" t="s">
        <v>682</v>
      </c>
      <c r="D100" s="13" t="str">
        <f t="shared" si="1"/>
        <v>Zay Jones</v>
      </c>
      <c r="E100" s="13">
        <f t="array" ref="E100">IFNA(INDEX(Wolf2021FFProjections!$A$1:$Z$353,MATCH('WR Rankings Compare'!$D100,Wolf2021FFProjections!$B$1:$B$353,0),7),0)</f>
        <v>87.1</v>
      </c>
      <c r="F100" s="13">
        <f t="array" ref="F100">IFNA(INDEX(Wolf2021FFProjections!$A$1:$Z$353,MATCH('WR Rankings Compare'!$D100,Wolf2021FFProjections!$B$1:$B$353,0),6),0)</f>
        <v>114.1</v>
      </c>
      <c r="G100" s="13">
        <f t="array" ref="G100">IFNA(INDEX(Wolf2021FFProjections!$A$1:$Z$353,MATCH('WR Rankings Compare'!$D100,Wolf2021FFProjections!$B$1:$B$353,0),5),0)</f>
        <v>141.1</v>
      </c>
      <c r="H100" s="13">
        <f t="shared" si="2"/>
        <v>76</v>
      </c>
      <c r="I100" s="13">
        <f t="shared" si="3"/>
        <v>23</v>
      </c>
    </row>
    <row r="101" ht="14.25" customHeight="1">
      <c r="A101" s="23">
        <v>100.0</v>
      </c>
      <c r="B101" s="21" t="s">
        <v>10</v>
      </c>
      <c r="C101" s="24" t="s">
        <v>683</v>
      </c>
      <c r="D101" s="13" t="str">
        <f t="shared" si="1"/>
        <v>Jalen Guyton</v>
      </c>
      <c r="E101" s="13">
        <f t="array" ref="E101">IFNA(INDEX(Wolf2021FFProjections!$A$1:$Z$353,MATCH('WR Rankings Compare'!$D101,Wolf2021FFProjections!$B$1:$B$353,0),7),0)</f>
        <v>44.9</v>
      </c>
      <c r="F101" s="13">
        <f t="array" ref="F101">IFNA(INDEX(Wolf2021FFProjections!$A$1:$Z$353,MATCH('WR Rankings Compare'!$D101,Wolf2021FFProjections!$B$1:$B$353,0),6),0)</f>
        <v>56.4</v>
      </c>
      <c r="G101" s="13">
        <f t="array" ref="G101">IFNA(INDEX(Wolf2021FFProjections!$A$1:$Z$353,MATCH('WR Rankings Compare'!$D101,Wolf2021FFProjections!$B$1:$B$353,0),5),0)</f>
        <v>67.9</v>
      </c>
      <c r="H101" s="13">
        <f t="shared" si="2"/>
        <v>99</v>
      </c>
      <c r="I101" s="13">
        <f t="shared" si="3"/>
        <v>1</v>
      </c>
    </row>
    <row r="102" ht="14.25" customHeight="1">
      <c r="A102" s="21">
        <v>101.0</v>
      </c>
      <c r="B102" s="21" t="s">
        <v>10</v>
      </c>
      <c r="C102" s="22" t="s">
        <v>684</v>
      </c>
      <c r="D102" s="13" t="str">
        <f t="shared" si="1"/>
        <v>Cole Beasley</v>
      </c>
      <c r="E102" s="13">
        <f t="array" ref="E102">IFNA(INDEX(Wolf2021FFProjections!$A$1:$Z$353,MATCH('WR Rankings Compare'!$D102,Wolf2021FFProjections!$B$1:$B$353,0),7),0)</f>
        <v>0</v>
      </c>
      <c r="F102" s="13">
        <f t="array" ref="F102">IFNA(INDEX(Wolf2021FFProjections!$A$1:$Z$353,MATCH('WR Rankings Compare'!$D102,Wolf2021FFProjections!$B$1:$B$353,0),6),0)</f>
        <v>0</v>
      </c>
      <c r="G102" s="13">
        <f t="array" ref="G102">IFNA(INDEX(Wolf2021FFProjections!$A$1:$Z$353,MATCH('WR Rankings Compare'!$D102,Wolf2021FFProjections!$B$1:$B$353,0),5),0)</f>
        <v>0</v>
      </c>
      <c r="H102" s="13">
        <f t="shared" si="2"/>
        <v>107</v>
      </c>
      <c r="I102" s="13">
        <f t="shared" si="3"/>
        <v>-6</v>
      </c>
    </row>
    <row r="103" ht="14.25" customHeight="1">
      <c r="A103" s="23">
        <v>102.0</v>
      </c>
      <c r="B103" s="21" t="s">
        <v>10</v>
      </c>
      <c r="C103" s="24" t="s">
        <v>685</v>
      </c>
      <c r="D103" s="13" t="str">
        <f t="shared" si="1"/>
        <v>Quez Watkins</v>
      </c>
      <c r="E103" s="13">
        <f t="array" ref="E103">IFNA(INDEX(Wolf2021FFProjections!$A$1:$Z$353,MATCH('WR Rankings Compare'!$D103,Wolf2021FFProjections!$B$1:$B$353,0),7),0)</f>
        <v>50.8</v>
      </c>
      <c r="F103" s="13">
        <f t="array" ref="F103">IFNA(INDEX(Wolf2021FFProjections!$A$1:$Z$353,MATCH('WR Rankings Compare'!$D103,Wolf2021FFProjections!$B$1:$B$353,0),6),0)</f>
        <v>66.8</v>
      </c>
      <c r="G103" s="13">
        <f t="array" ref="G103">IFNA(INDEX(Wolf2021FFProjections!$A$1:$Z$353,MATCH('WR Rankings Compare'!$D103,Wolf2021FFProjections!$B$1:$B$353,0),5),0)</f>
        <v>82.8</v>
      </c>
      <c r="H103" s="13">
        <f t="shared" si="2"/>
        <v>95</v>
      </c>
      <c r="I103" s="13">
        <f t="shared" si="3"/>
        <v>7</v>
      </c>
    </row>
    <row r="104" ht="14.25" customHeight="1">
      <c r="A104" s="21">
        <v>103.0</v>
      </c>
      <c r="B104" s="21" t="s">
        <v>10</v>
      </c>
      <c r="C104" s="22" t="s">
        <v>686</v>
      </c>
      <c r="D104" s="13" t="str">
        <f t="shared" si="1"/>
        <v>Jamal Agnew</v>
      </c>
      <c r="E104" s="13">
        <f t="array" ref="E104">IFNA(INDEX(Wolf2021FFProjections!$A$1:$Z$353,MATCH('WR Rankings Compare'!$D104,Wolf2021FFProjections!$B$1:$B$353,0),7),0)</f>
        <v>0</v>
      </c>
      <c r="F104" s="13">
        <f t="array" ref="F104">IFNA(INDEX(Wolf2021FFProjections!$A$1:$Z$353,MATCH('WR Rankings Compare'!$D104,Wolf2021FFProjections!$B$1:$B$353,0),6),0)</f>
        <v>0</v>
      </c>
      <c r="G104" s="13">
        <f t="array" ref="G104">IFNA(INDEX(Wolf2021FFProjections!$A$1:$Z$353,MATCH('WR Rankings Compare'!$D104,Wolf2021FFProjections!$B$1:$B$353,0),5),0)</f>
        <v>0</v>
      </c>
      <c r="H104" s="13">
        <f t="shared" si="2"/>
        <v>107</v>
      </c>
      <c r="I104" s="13">
        <f t="shared" si="3"/>
        <v>-4</v>
      </c>
    </row>
    <row r="105" ht="14.25" customHeight="1">
      <c r="A105" s="23">
        <v>104.0</v>
      </c>
      <c r="B105" s="21" t="s">
        <v>10</v>
      </c>
      <c r="C105" s="24" t="s">
        <v>687</v>
      </c>
      <c r="D105" s="13" t="str">
        <f t="shared" si="1"/>
        <v>Quintez Cephus</v>
      </c>
      <c r="E105" s="13">
        <f t="array" ref="E105">IFNA(INDEX(Wolf2021FFProjections!$A$1:$Z$353,MATCH('WR Rankings Compare'!$D105,Wolf2021FFProjections!$B$1:$B$353,0),7),0)</f>
        <v>40.6</v>
      </c>
      <c r="F105" s="13">
        <f t="array" ref="F105">IFNA(INDEX(Wolf2021FFProjections!$A$1:$Z$353,MATCH('WR Rankings Compare'!$D105,Wolf2021FFProjections!$B$1:$B$353,0),6),0)</f>
        <v>51.1</v>
      </c>
      <c r="G105" s="13">
        <f t="array" ref="G105">IFNA(INDEX(Wolf2021FFProjections!$A$1:$Z$353,MATCH('WR Rankings Compare'!$D105,Wolf2021FFProjections!$B$1:$B$353,0),5),0)</f>
        <v>61.6</v>
      </c>
      <c r="H105" s="13">
        <f t="shared" si="2"/>
        <v>101</v>
      </c>
      <c r="I105" s="13">
        <f t="shared" si="3"/>
        <v>3</v>
      </c>
    </row>
    <row r="106" ht="14.25" customHeight="1">
      <c r="A106" s="21">
        <v>105.0</v>
      </c>
      <c r="B106" s="21" t="s">
        <v>10</v>
      </c>
      <c r="C106" s="22" t="s">
        <v>688</v>
      </c>
      <c r="D106" s="13" t="str">
        <f t="shared" si="1"/>
        <v>Nelson Agholor</v>
      </c>
      <c r="E106" s="13">
        <f t="array" ref="E106">IFNA(INDEX(Wolf2021FFProjections!$A$1:$Z$353,MATCH('WR Rankings Compare'!$D106,Wolf2021FFProjections!$B$1:$B$353,0),7),0)</f>
        <v>50.4</v>
      </c>
      <c r="F106" s="13">
        <f t="array" ref="F106">IFNA(INDEX(Wolf2021FFProjections!$A$1:$Z$353,MATCH('WR Rankings Compare'!$D106,Wolf2021FFProjections!$B$1:$B$353,0),6),0)</f>
        <v>62.4</v>
      </c>
      <c r="G106" s="13">
        <f t="array" ref="G106">IFNA(INDEX(Wolf2021FFProjections!$A$1:$Z$353,MATCH('WR Rankings Compare'!$D106,Wolf2021FFProjections!$B$1:$B$353,0),5),0)</f>
        <v>74.4</v>
      </c>
      <c r="H106" s="13">
        <f t="shared" si="2"/>
        <v>96</v>
      </c>
      <c r="I106" s="13">
        <f t="shared" si="3"/>
        <v>9</v>
      </c>
    </row>
    <row r="107" ht="14.25" customHeight="1">
      <c r="A107" s="23">
        <v>106.0</v>
      </c>
      <c r="B107" s="21" t="s">
        <v>10</v>
      </c>
      <c r="C107" s="24" t="s">
        <v>689</v>
      </c>
      <c r="D107" s="13" t="str">
        <f t="shared" si="1"/>
        <v>Jalen Reagor</v>
      </c>
      <c r="E107" s="13">
        <f t="array" ref="E107">IFNA(INDEX(Wolf2021FFProjections!$A$1:$Z$353,MATCH('WR Rankings Compare'!$D107,Wolf2021FFProjections!$B$1:$B$353,0),7),0)</f>
        <v>26.9</v>
      </c>
      <c r="F107" s="13">
        <f t="array" ref="F107">IFNA(INDEX(Wolf2021FFProjections!$A$1:$Z$353,MATCH('WR Rankings Compare'!$D107,Wolf2021FFProjections!$B$1:$B$353,0),6),0)</f>
        <v>36.4</v>
      </c>
      <c r="G107" s="13">
        <f t="array" ref="G107">IFNA(INDEX(Wolf2021FFProjections!$A$1:$Z$353,MATCH('WR Rankings Compare'!$D107,Wolf2021FFProjections!$B$1:$B$353,0),5),0)</f>
        <v>45.9</v>
      </c>
      <c r="H107" s="13">
        <f t="shared" si="2"/>
        <v>103</v>
      </c>
      <c r="I107" s="13">
        <f t="shared" si="3"/>
        <v>3</v>
      </c>
    </row>
    <row r="108" ht="14.25" customHeight="1">
      <c r="A108" s="21">
        <v>107.0</v>
      </c>
      <c r="B108" s="21" t="s">
        <v>10</v>
      </c>
      <c r="C108" s="22" t="s">
        <v>690</v>
      </c>
      <c r="D108" s="13" t="str">
        <f t="shared" si="1"/>
        <v>Bryan Edwards</v>
      </c>
      <c r="E108" s="13">
        <f t="array" ref="E108">IFNA(INDEX(Wolf2021FFProjections!$A$1:$Z$353,MATCH('WR Rankings Compare'!$D108,Wolf2021FFProjections!$B$1:$B$353,0),7),0)</f>
        <v>58.6</v>
      </c>
      <c r="F108" s="13">
        <f t="array" ref="F108">IFNA(INDEX(Wolf2021FFProjections!$A$1:$Z$353,MATCH('WR Rankings Compare'!$D108,Wolf2021FFProjections!$B$1:$B$353,0),6),0)</f>
        <v>74.1</v>
      </c>
      <c r="G108" s="13">
        <f t="array" ref="G108">IFNA(INDEX(Wolf2021FFProjections!$A$1:$Z$353,MATCH('WR Rankings Compare'!$D108,Wolf2021FFProjections!$B$1:$B$353,0),5),0)</f>
        <v>89.6</v>
      </c>
      <c r="H108" s="13">
        <f t="shared" si="2"/>
        <v>93</v>
      </c>
      <c r="I108" s="13">
        <f t="shared" si="3"/>
        <v>14</v>
      </c>
    </row>
    <row r="109" ht="14.25" customHeight="1">
      <c r="A109" s="23">
        <v>108.0</v>
      </c>
      <c r="B109" s="21" t="s">
        <v>10</v>
      </c>
      <c r="C109" s="24" t="s">
        <v>691</v>
      </c>
      <c r="D109" s="13" t="str">
        <f t="shared" si="1"/>
        <v>Emmanuel Sanders</v>
      </c>
      <c r="E109" s="13">
        <f t="array" ref="E109">IFNA(INDEX(Wolf2021FFProjections!$A$1:$Z$353,MATCH('WR Rankings Compare'!$D109,Wolf2021FFProjections!$B$1:$B$353,0),7),0)</f>
        <v>0</v>
      </c>
      <c r="F109" s="13">
        <f t="array" ref="F109">IFNA(INDEX(Wolf2021FFProjections!$A$1:$Z$353,MATCH('WR Rankings Compare'!$D109,Wolf2021FFProjections!$B$1:$B$353,0),6),0)</f>
        <v>0</v>
      </c>
      <c r="G109" s="13">
        <f t="array" ref="G109">IFNA(INDEX(Wolf2021FFProjections!$A$1:$Z$353,MATCH('WR Rankings Compare'!$D109,Wolf2021FFProjections!$B$1:$B$353,0),5),0)</f>
        <v>0</v>
      </c>
      <c r="H109" s="13">
        <f t="shared" si="2"/>
        <v>107</v>
      </c>
      <c r="I109" s="13">
        <f t="shared" si="3"/>
        <v>1</v>
      </c>
    </row>
    <row r="110" ht="14.25" customHeight="1">
      <c r="A110" s="21">
        <v>109.0</v>
      </c>
      <c r="B110" s="21" t="s">
        <v>10</v>
      </c>
      <c r="C110" s="22" t="s">
        <v>692</v>
      </c>
      <c r="D110" s="13" t="str">
        <f t="shared" si="1"/>
        <v>Tre'Quan Smith</v>
      </c>
      <c r="E110" s="13">
        <f t="array" ref="E110">IFNA(INDEX(Wolf2021FFProjections!$A$1:$Z$353,MATCH('WR Rankings Compare'!$D110,Wolf2021FFProjections!$B$1:$B$353,0),7),0)</f>
        <v>0</v>
      </c>
      <c r="F110" s="13">
        <f t="array" ref="F110">IFNA(INDEX(Wolf2021FFProjections!$A$1:$Z$353,MATCH('WR Rankings Compare'!$D110,Wolf2021FFProjections!$B$1:$B$353,0),6),0)</f>
        <v>0</v>
      </c>
      <c r="G110" s="13">
        <f t="array" ref="G110">IFNA(INDEX(Wolf2021FFProjections!$A$1:$Z$353,MATCH('WR Rankings Compare'!$D110,Wolf2021FFProjections!$B$1:$B$353,0),5),0)</f>
        <v>0</v>
      </c>
      <c r="H110" s="13">
        <f t="shared" si="2"/>
        <v>107</v>
      </c>
      <c r="I110" s="13">
        <f t="shared" si="3"/>
        <v>2</v>
      </c>
    </row>
    <row r="111" ht="14.25" customHeight="1">
      <c r="A111" s="23">
        <v>110.0</v>
      </c>
      <c r="B111" s="21" t="s">
        <v>10</v>
      </c>
      <c r="C111" s="24" t="s">
        <v>693</v>
      </c>
      <c r="D111" s="13" t="str">
        <f t="shared" si="1"/>
        <v>TY Hilton</v>
      </c>
      <c r="E111" s="13">
        <f t="array" ref="E111">IFNA(INDEX(Wolf2021FFProjections!$A$1:$Z$353,MATCH('WR Rankings Compare'!$D111,Wolf2021FFProjections!$B$1:$B$353,0),7),0)</f>
        <v>0</v>
      </c>
      <c r="F111" s="13">
        <f t="array" ref="F111">IFNA(INDEX(Wolf2021FFProjections!$A$1:$Z$353,MATCH('WR Rankings Compare'!$D111,Wolf2021FFProjections!$B$1:$B$353,0),6),0)</f>
        <v>0</v>
      </c>
      <c r="G111" s="13">
        <f t="array" ref="G111">IFNA(INDEX(Wolf2021FFProjections!$A$1:$Z$353,MATCH('WR Rankings Compare'!$D111,Wolf2021FFProjections!$B$1:$B$353,0),5),0)</f>
        <v>0</v>
      </c>
      <c r="H111" s="13">
        <f t="shared" si="2"/>
        <v>107</v>
      </c>
      <c r="I111" s="13">
        <f t="shared" si="3"/>
        <v>3</v>
      </c>
    </row>
    <row r="112" ht="14.25" customHeight="1">
      <c r="A112" s="21">
        <v>111.0</v>
      </c>
      <c r="B112" s="21" t="s">
        <v>10</v>
      </c>
      <c r="C112" s="22" t="s">
        <v>694</v>
      </c>
      <c r="D112" s="13" t="str">
        <f t="shared" si="1"/>
        <v>Darius Slayton</v>
      </c>
      <c r="E112" s="13">
        <f t="array" ref="E112">IFNA(INDEX(Wolf2021FFProjections!$A$1:$Z$353,MATCH('WR Rankings Compare'!$D112,Wolf2021FFProjections!$B$1:$B$353,0),7),0)</f>
        <v>0</v>
      </c>
      <c r="F112" s="13">
        <f t="array" ref="F112">IFNA(INDEX(Wolf2021FFProjections!$A$1:$Z$353,MATCH('WR Rankings Compare'!$D112,Wolf2021FFProjections!$B$1:$B$353,0),6),0)</f>
        <v>0</v>
      </c>
      <c r="G112" s="13">
        <f t="array" ref="G112">IFNA(INDEX(Wolf2021FFProjections!$A$1:$Z$353,MATCH('WR Rankings Compare'!$D112,Wolf2021FFProjections!$B$1:$B$353,0),5),0)</f>
        <v>0</v>
      </c>
      <c r="H112" s="13">
        <f t="shared" si="2"/>
        <v>107</v>
      </c>
      <c r="I112" s="13">
        <f t="shared" si="3"/>
        <v>4</v>
      </c>
    </row>
    <row r="113" ht="14.25" customHeight="1">
      <c r="A113" s="23">
        <v>112.0</v>
      </c>
      <c r="B113" s="21" t="s">
        <v>10</v>
      </c>
      <c r="C113" s="24" t="s">
        <v>695</v>
      </c>
      <c r="D113" s="13" t="str">
        <f t="shared" si="1"/>
        <v>Josh Reynolds</v>
      </c>
      <c r="E113" s="13">
        <f t="array" ref="E113">IFNA(INDEX(Wolf2021FFProjections!$A$1:$Z$353,MATCH('WR Rankings Compare'!$D113,Wolf2021FFProjections!$B$1:$B$353,0),7),0)</f>
        <v>0</v>
      </c>
      <c r="F113" s="13">
        <f t="array" ref="F113">IFNA(INDEX(Wolf2021FFProjections!$A$1:$Z$353,MATCH('WR Rankings Compare'!$D113,Wolf2021FFProjections!$B$1:$B$353,0),6),0)</f>
        <v>0</v>
      </c>
      <c r="G113" s="13">
        <f t="array" ref="G113">IFNA(INDEX(Wolf2021FFProjections!$A$1:$Z$353,MATCH('WR Rankings Compare'!$D113,Wolf2021FFProjections!$B$1:$B$353,0),5),0)</f>
        <v>0</v>
      </c>
      <c r="H113" s="13">
        <f t="shared" si="2"/>
        <v>107</v>
      </c>
      <c r="I113" s="13">
        <f t="shared" si="3"/>
        <v>5</v>
      </c>
    </row>
    <row r="114" ht="14.25" customHeight="1">
      <c r="A114" s="21">
        <v>113.0</v>
      </c>
      <c r="B114" s="21" t="s">
        <v>10</v>
      </c>
      <c r="C114" s="22" t="s">
        <v>696</v>
      </c>
      <c r="D114" s="13" t="str">
        <f t="shared" si="1"/>
        <v>Dyami Brown</v>
      </c>
      <c r="E114" s="13">
        <f t="array" ref="E114">IFNA(INDEX(Wolf2021FFProjections!$A$1:$Z$353,MATCH('WR Rankings Compare'!$D114,Wolf2021FFProjections!$B$1:$B$353,0),7),0)</f>
        <v>28.4</v>
      </c>
      <c r="F114" s="13">
        <f t="array" ref="F114">IFNA(INDEX(Wolf2021FFProjections!$A$1:$Z$353,MATCH('WR Rankings Compare'!$D114,Wolf2021FFProjections!$B$1:$B$353,0),6),0)</f>
        <v>36.4</v>
      </c>
      <c r="G114" s="13">
        <f t="array" ref="G114">IFNA(INDEX(Wolf2021FFProjections!$A$1:$Z$353,MATCH('WR Rankings Compare'!$D114,Wolf2021FFProjections!$B$1:$B$353,0),5),0)</f>
        <v>44.4</v>
      </c>
      <c r="H114" s="13">
        <f t="shared" si="2"/>
        <v>103</v>
      </c>
      <c r="I114" s="13">
        <f t="shared" si="3"/>
        <v>10</v>
      </c>
    </row>
    <row r="115" ht="14.25" customHeight="1">
      <c r="A115" s="23">
        <v>114.0</v>
      </c>
      <c r="B115" s="21" t="s">
        <v>10</v>
      </c>
      <c r="C115" s="24" t="s">
        <v>697</v>
      </c>
      <c r="D115" s="13" t="str">
        <f t="shared" si="1"/>
        <v>Demarcus Robinson</v>
      </c>
      <c r="E115" s="13">
        <f t="array" ref="E115">IFNA(INDEX(Wolf2021FFProjections!$A$1:$Z$353,MATCH('WR Rankings Compare'!$D115,Wolf2021FFProjections!$B$1:$B$353,0),7),0)</f>
        <v>0</v>
      </c>
      <c r="F115" s="13">
        <f t="array" ref="F115">IFNA(INDEX(Wolf2021FFProjections!$A$1:$Z$353,MATCH('WR Rankings Compare'!$D115,Wolf2021FFProjections!$B$1:$B$353,0),6),0)</f>
        <v>0</v>
      </c>
      <c r="G115" s="13">
        <f t="array" ref="G115">IFNA(INDEX(Wolf2021FFProjections!$A$1:$Z$353,MATCH('WR Rankings Compare'!$D115,Wolf2021FFProjections!$B$1:$B$353,0),5),0)</f>
        <v>0</v>
      </c>
      <c r="H115" s="13">
        <f t="shared" si="2"/>
        <v>107</v>
      </c>
      <c r="I115" s="13">
        <f t="shared" si="3"/>
        <v>7</v>
      </c>
    </row>
    <row r="116" ht="14.25" customHeight="1">
      <c r="A116" s="21">
        <v>115.0</v>
      </c>
      <c r="B116" s="21" t="s">
        <v>10</v>
      </c>
      <c r="C116" s="22" t="s">
        <v>698</v>
      </c>
      <c r="D116" s="13" t="str">
        <f t="shared" si="1"/>
        <v>Nick Westbrook-Ikhine</v>
      </c>
      <c r="E116" s="13">
        <f t="array" ref="E116">IFNA(INDEX(Wolf2021FFProjections!$A$1:$Z$353,MATCH('WR Rankings Compare'!$D116,Wolf2021FFProjections!$B$1:$B$353,0),7),0)</f>
        <v>80.1</v>
      </c>
      <c r="F116" s="13">
        <f t="array" ref="F116">IFNA(INDEX(Wolf2021FFProjections!$A$1:$Z$353,MATCH('WR Rankings Compare'!$D116,Wolf2021FFProjections!$B$1:$B$353,0),6),0)</f>
        <v>103.1</v>
      </c>
      <c r="G116" s="13">
        <f t="array" ref="G116">IFNA(INDEX(Wolf2021FFProjections!$A$1:$Z$353,MATCH('WR Rankings Compare'!$D116,Wolf2021FFProjections!$B$1:$B$353,0),5),0)</f>
        <v>126.1</v>
      </c>
      <c r="H116" s="13">
        <f t="shared" si="2"/>
        <v>82</v>
      </c>
      <c r="I116" s="13">
        <f t="shared" si="3"/>
        <v>33</v>
      </c>
    </row>
    <row r="117" ht="14.25" customHeight="1">
      <c r="A117" s="23">
        <v>116.0</v>
      </c>
      <c r="B117" s="21" t="s">
        <v>10</v>
      </c>
      <c r="C117" s="24" t="s">
        <v>699</v>
      </c>
      <c r="D117" s="13" t="str">
        <f t="shared" si="1"/>
        <v>Nick Westbrook-Ikhine</v>
      </c>
      <c r="E117" s="13">
        <f t="array" ref="E117">IFNA(INDEX(Wolf2021FFProjections!$A$1:$Z$353,MATCH('WR Rankings Compare'!$D117,Wolf2021FFProjections!$B$1:$B$353,0),7),0)</f>
        <v>80.1</v>
      </c>
      <c r="F117" s="13">
        <f t="array" ref="F117">IFNA(INDEX(Wolf2021FFProjections!$A$1:$Z$353,MATCH('WR Rankings Compare'!$D117,Wolf2021FFProjections!$B$1:$B$353,0),6),0)</f>
        <v>103.1</v>
      </c>
      <c r="G117" s="13">
        <f t="array" ref="G117">IFNA(INDEX(Wolf2021FFProjections!$A$1:$Z$353,MATCH('WR Rankings Compare'!$D117,Wolf2021FFProjections!$B$1:$B$353,0),5),0)</f>
        <v>126.1</v>
      </c>
      <c r="H117" s="13">
        <f t="shared" si="2"/>
        <v>82</v>
      </c>
      <c r="I117" s="13">
        <f t="shared" si="3"/>
        <v>34</v>
      </c>
    </row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" width="8.71"/>
    <col customWidth="1" min="3" max="3" width="17.0"/>
    <col customWidth="1" min="4" max="4" width="15.86"/>
    <col customWidth="1" min="5" max="7" width="8.71"/>
    <col customWidth="1" min="8" max="8" width="21.43"/>
    <col customWidth="1" min="9" max="26" width="8.71"/>
  </cols>
  <sheetData>
    <row r="1" ht="14.25" customHeight="1">
      <c r="A1" s="20" t="s">
        <v>489</v>
      </c>
      <c r="B1" s="20" t="s">
        <v>443</v>
      </c>
      <c r="C1" s="20" t="s">
        <v>444</v>
      </c>
      <c r="D1" s="20" t="s">
        <v>445</v>
      </c>
      <c r="E1" s="13" t="s">
        <v>446</v>
      </c>
      <c r="F1" s="13" t="s">
        <v>447</v>
      </c>
      <c r="G1" s="13" t="s">
        <v>490</v>
      </c>
      <c r="H1" s="13" t="s">
        <v>449</v>
      </c>
      <c r="I1" s="13" t="s">
        <v>8</v>
      </c>
    </row>
    <row r="2" ht="14.25" customHeight="1">
      <c r="A2" s="21">
        <v>1.0</v>
      </c>
      <c r="B2" s="21" t="s">
        <v>31</v>
      </c>
      <c r="C2" s="22" t="s">
        <v>700</v>
      </c>
      <c r="D2" s="13" t="str">
        <f t="shared" ref="D2:D12" si="1">TRIM(SUBSTITUTE(SUBSTITUTE(TRIM(LEFT(C2,LEN(C2)-(LEN(C2)-FIND(CHAR(160),C2)))),CHAR(160),""),".",""))</f>
        <v>Travis Kelce</v>
      </c>
      <c r="E2" s="13">
        <f t="array" ref="E2">IFNA(INDEX(Wolf2021FFProjections!$A$1:$Z$353,MATCH('TE Rankings Compare'!D2,Wolf2021FFProjections!$B$1:$B$353,0),7),0)</f>
        <v>180.4</v>
      </c>
      <c r="F2" s="13">
        <f t="array" ref="F2">IFNA(INDEX(Wolf2021FFProjections!$A$1:$Z$353,MATCH('TE Rankings Compare'!D2,Wolf2021FFProjections!$B$1:$B$353,0),6),0)</f>
        <v>227.9</v>
      </c>
      <c r="G2" s="13">
        <f t="array" ref="G2">IFNA(INDEX(Wolf2021FFProjections!$A$1:$Z$353,MATCH('TE Rankings Compare'!D2,Wolf2021FFProjections!$B$1:$B$353,0),5),0)</f>
        <v>275.4</v>
      </c>
      <c r="H2" s="13">
        <f t="shared" ref="H2:H38" si="2">RANK(F2,$F$2:$F$38)</f>
        <v>1</v>
      </c>
      <c r="I2" s="13">
        <f t="shared" ref="I2:I38" si="3">A2-H2</f>
        <v>0</v>
      </c>
    </row>
    <row r="3" ht="14.25" customHeight="1">
      <c r="A3" s="21">
        <v>2.0</v>
      </c>
      <c r="B3" s="21" t="s">
        <v>31</v>
      </c>
      <c r="C3" s="22" t="s">
        <v>701</v>
      </c>
      <c r="D3" s="13" t="str">
        <f t="shared" si="1"/>
        <v>Mark Andrews</v>
      </c>
      <c r="E3" s="13">
        <f t="array" ref="E3">IFNA(INDEX(Wolf2021FFProjections!$A$1:$Z$353,MATCH('TE Rankings Compare'!D3,Wolf2021FFProjections!$B$1:$B$353,0),7),0)</f>
        <v>155.1</v>
      </c>
      <c r="F3" s="13">
        <f t="array" ref="F3">IFNA(INDEX(Wolf2021FFProjections!$A$1:$Z$353,MATCH('TE Rankings Compare'!D3,Wolf2021FFProjections!$B$1:$B$353,0),6),0)</f>
        <v>194.6</v>
      </c>
      <c r="G3" s="13">
        <f t="array" ref="G3">IFNA(INDEX(Wolf2021FFProjections!$A$1:$Z$353,MATCH('TE Rankings Compare'!D3,Wolf2021FFProjections!$B$1:$B$353,0),5),0)</f>
        <v>234.1</v>
      </c>
      <c r="H3" s="13">
        <f t="shared" si="2"/>
        <v>2</v>
      </c>
      <c r="I3" s="13">
        <f t="shared" si="3"/>
        <v>0</v>
      </c>
    </row>
    <row r="4" ht="14.25" customHeight="1">
      <c r="A4" s="23">
        <v>3.0</v>
      </c>
      <c r="B4" s="21" t="s">
        <v>31</v>
      </c>
      <c r="C4" s="24" t="s">
        <v>702</v>
      </c>
      <c r="D4" s="13" t="str">
        <f t="shared" si="1"/>
        <v>Kyle Pitts</v>
      </c>
      <c r="E4" s="13">
        <f t="array" ref="E4">IFNA(INDEX(Wolf2021FFProjections!$A$1:$Z$353,MATCH('TE Rankings Compare'!D4,Wolf2021FFProjections!$B$1:$B$353,0),7),0)</f>
        <v>154.3</v>
      </c>
      <c r="F4" s="13">
        <f t="array" ref="F4">IFNA(INDEX(Wolf2021FFProjections!$A$1:$Z$353,MATCH('TE Rankings Compare'!D4,Wolf2021FFProjections!$B$1:$B$353,0),6),0)</f>
        <v>193.3</v>
      </c>
      <c r="G4" s="13">
        <f t="array" ref="G4">IFNA(INDEX(Wolf2021FFProjections!$A$1:$Z$353,MATCH('TE Rankings Compare'!D4,Wolf2021FFProjections!$B$1:$B$353,0),5),0)</f>
        <v>232.3</v>
      </c>
      <c r="H4" s="13">
        <f t="shared" si="2"/>
        <v>3</v>
      </c>
      <c r="I4" s="13">
        <f t="shared" si="3"/>
        <v>0</v>
      </c>
    </row>
    <row r="5" ht="14.25" customHeight="1">
      <c r="A5" s="23">
        <v>4.0</v>
      </c>
      <c r="B5" s="21" t="s">
        <v>31</v>
      </c>
      <c r="C5" s="24" t="s">
        <v>703</v>
      </c>
      <c r="D5" s="13" t="str">
        <f t="shared" si="1"/>
        <v>Darren Waller</v>
      </c>
      <c r="E5" s="13">
        <f t="array" ref="E5">IFNA(INDEX(Wolf2021FFProjections!$A$1:$Z$353,MATCH('TE Rankings Compare'!D5,Wolf2021FFProjections!$B$1:$B$353,0),7),0)</f>
        <v>133.2</v>
      </c>
      <c r="F5" s="13">
        <f t="array" ref="F5">IFNA(INDEX(Wolf2021FFProjections!$A$1:$Z$353,MATCH('TE Rankings Compare'!D5,Wolf2021FFProjections!$B$1:$B$353,0),6),0)</f>
        <v>172.7</v>
      </c>
      <c r="G5" s="13">
        <f t="array" ref="G5">IFNA(INDEX(Wolf2021FFProjections!$A$1:$Z$353,MATCH('TE Rankings Compare'!D5,Wolf2021FFProjections!$B$1:$B$353,0),5),0)</f>
        <v>212.2</v>
      </c>
      <c r="H5" s="13">
        <f t="shared" si="2"/>
        <v>6</v>
      </c>
      <c r="I5" s="13">
        <f t="shared" si="3"/>
        <v>-2</v>
      </c>
    </row>
    <row r="6" ht="14.25" customHeight="1">
      <c r="A6" s="21">
        <v>5.0</v>
      </c>
      <c r="B6" s="21" t="s">
        <v>31</v>
      </c>
      <c r="C6" s="22" t="s">
        <v>704</v>
      </c>
      <c r="D6" s="13" t="str">
        <f t="shared" si="1"/>
        <v>George Kittle</v>
      </c>
      <c r="E6" s="13">
        <f t="array" ref="E6">IFNA(INDEX(Wolf2021FFProjections!$A$1:$Z$353,MATCH('TE Rankings Compare'!D6,Wolf2021FFProjections!$B$1:$B$353,0),7),0)</f>
        <v>125.1</v>
      </c>
      <c r="F6" s="13">
        <f t="array" ref="F6">IFNA(INDEX(Wolf2021FFProjections!$A$1:$Z$353,MATCH('TE Rankings Compare'!D6,Wolf2021FFProjections!$B$1:$B$353,0),6),0)</f>
        <v>159.1</v>
      </c>
      <c r="G6" s="13">
        <f t="array" ref="G6">IFNA(INDEX(Wolf2021FFProjections!$A$1:$Z$353,MATCH('TE Rankings Compare'!D6,Wolf2021FFProjections!$B$1:$B$353,0),5),0)</f>
        <v>193.1</v>
      </c>
      <c r="H6" s="13">
        <f t="shared" si="2"/>
        <v>7</v>
      </c>
      <c r="I6" s="13">
        <f t="shared" si="3"/>
        <v>-2</v>
      </c>
    </row>
    <row r="7" ht="14.25" customHeight="1">
      <c r="A7" s="23">
        <v>6.0</v>
      </c>
      <c r="B7" s="21" t="s">
        <v>31</v>
      </c>
      <c r="C7" s="24" t="s">
        <v>705</v>
      </c>
      <c r="D7" s="13" t="str">
        <f t="shared" si="1"/>
        <v>Dalton Schultz</v>
      </c>
      <c r="E7" s="13">
        <f t="array" ref="E7">IFNA(INDEX(Wolf2021FFProjections!$A$1:$Z$353,MATCH('TE Rankings Compare'!D7,Wolf2021FFProjections!$B$1:$B$353,0),7),0)</f>
        <v>138</v>
      </c>
      <c r="F7" s="13">
        <f t="array" ref="F7">IFNA(INDEX(Wolf2021FFProjections!$A$1:$Z$353,MATCH('TE Rankings Compare'!D7,Wolf2021FFProjections!$B$1:$B$353,0),6),0)</f>
        <v>180</v>
      </c>
      <c r="G7" s="13">
        <f t="array" ref="G7">IFNA(INDEX(Wolf2021FFProjections!$A$1:$Z$353,MATCH('TE Rankings Compare'!D7,Wolf2021FFProjections!$B$1:$B$353,0),5),0)</f>
        <v>222</v>
      </c>
      <c r="H7" s="13">
        <f t="shared" si="2"/>
        <v>4</v>
      </c>
      <c r="I7" s="13">
        <f t="shared" si="3"/>
        <v>2</v>
      </c>
    </row>
    <row r="8" ht="14.25" customHeight="1">
      <c r="A8" s="23">
        <v>7.0</v>
      </c>
      <c r="B8" s="21" t="s">
        <v>31</v>
      </c>
      <c r="C8" s="24" t="s">
        <v>706</v>
      </c>
      <c r="D8" s="13" t="str">
        <f t="shared" si="1"/>
        <v>Dallas Goedert</v>
      </c>
      <c r="E8" s="13">
        <f t="array" ref="E8">IFNA(INDEX(Wolf2021FFProjections!$A$1:$Z$353,MATCH('TE Rankings Compare'!D8,Wolf2021FFProjections!$B$1:$B$353,0),7),0)</f>
        <v>143.8</v>
      </c>
      <c r="F8" s="13">
        <f t="array" ref="F8">IFNA(INDEX(Wolf2021FFProjections!$A$1:$Z$353,MATCH('TE Rankings Compare'!D8,Wolf2021FFProjections!$B$1:$B$353,0),6),0)</f>
        <v>179.8</v>
      </c>
      <c r="G8" s="13">
        <f t="array" ref="G8">IFNA(INDEX(Wolf2021FFProjections!$A$1:$Z$353,MATCH('TE Rankings Compare'!D8,Wolf2021FFProjections!$B$1:$B$353,0),5),0)</f>
        <v>215.8</v>
      </c>
      <c r="H8" s="13">
        <f t="shared" si="2"/>
        <v>5</v>
      </c>
      <c r="I8" s="13">
        <f t="shared" si="3"/>
        <v>2</v>
      </c>
    </row>
    <row r="9" ht="14.25" customHeight="1">
      <c r="A9" s="21">
        <v>8.0</v>
      </c>
      <c r="B9" s="21" t="s">
        <v>31</v>
      </c>
      <c r="C9" s="22" t="s">
        <v>707</v>
      </c>
      <c r="D9" s="13" t="str">
        <f t="shared" si="1"/>
        <v>Dawson Knox</v>
      </c>
      <c r="E9" s="13">
        <f t="array" ref="E9">IFNA(INDEX(Wolf2021FFProjections!$A$1:$Z$353,MATCH('TE Rankings Compare'!D9,Wolf2021FFProjections!$B$1:$B$353,0),7),0)</f>
        <v>127.3</v>
      </c>
      <c r="F9" s="13">
        <f t="array" ref="F9">IFNA(INDEX(Wolf2021FFProjections!$A$1:$Z$353,MATCH('TE Rankings Compare'!D9,Wolf2021FFProjections!$B$1:$B$353,0),6),0)</f>
        <v>155.8</v>
      </c>
      <c r="G9" s="13">
        <f t="array" ref="G9">IFNA(INDEX(Wolf2021FFProjections!$A$1:$Z$353,MATCH('TE Rankings Compare'!D9,Wolf2021FFProjections!$B$1:$B$353,0),5),0)</f>
        <v>184.3</v>
      </c>
      <c r="H9" s="13">
        <f t="shared" si="2"/>
        <v>8</v>
      </c>
      <c r="I9" s="13">
        <f t="shared" si="3"/>
        <v>0</v>
      </c>
    </row>
    <row r="10" ht="14.25" customHeight="1">
      <c r="A10" s="23">
        <v>9.0</v>
      </c>
      <c r="B10" s="21" t="s">
        <v>31</v>
      </c>
      <c r="C10" s="24" t="s">
        <v>708</v>
      </c>
      <c r="D10" s="13" t="str">
        <f t="shared" si="1"/>
        <v>TJ Hockenson</v>
      </c>
      <c r="E10" s="13">
        <f t="array" ref="E10">IFNA(INDEX(Wolf2021FFProjections!$A$1:$Z$353,MATCH('TE Rankings Compare'!D10,Wolf2021FFProjections!$B$1:$B$353,0),7),0)</f>
        <v>92.8</v>
      </c>
      <c r="F10" s="13">
        <f t="array" ref="F10">IFNA(INDEX(Wolf2021FFProjections!$A$1:$Z$353,MATCH('TE Rankings Compare'!D10,Wolf2021FFProjections!$B$1:$B$353,0),6),0)</f>
        <v>123.3</v>
      </c>
      <c r="G10" s="13">
        <f t="array" ref="G10">IFNA(INDEX(Wolf2021FFProjections!$A$1:$Z$353,MATCH('TE Rankings Compare'!D10,Wolf2021FFProjections!$B$1:$B$353,0),5),0)</f>
        <v>153.8</v>
      </c>
      <c r="H10" s="13">
        <f t="shared" si="2"/>
        <v>18</v>
      </c>
      <c r="I10" s="13">
        <f t="shared" si="3"/>
        <v>-9</v>
      </c>
    </row>
    <row r="11" ht="14.25" customHeight="1">
      <c r="A11" s="21">
        <v>10.0</v>
      </c>
      <c r="B11" s="21" t="s">
        <v>31</v>
      </c>
      <c r="C11" s="22" t="s">
        <v>709</v>
      </c>
      <c r="D11" s="13" t="str">
        <f t="shared" si="1"/>
        <v>Zach Ertz</v>
      </c>
      <c r="E11" s="13">
        <f t="array" ref="E11">IFNA(INDEX(Wolf2021FFProjections!$A$1:$Z$353,MATCH('TE Rankings Compare'!D11,Wolf2021FFProjections!$B$1:$B$353,0),7),0)</f>
        <v>98.9</v>
      </c>
      <c r="F11" s="13">
        <f t="array" ref="F11">IFNA(INDEX(Wolf2021FFProjections!$A$1:$Z$353,MATCH('TE Rankings Compare'!D11,Wolf2021FFProjections!$B$1:$B$353,0),6),0)</f>
        <v>129.4</v>
      </c>
      <c r="G11" s="13">
        <f t="array" ref="G11">IFNA(INDEX(Wolf2021FFProjections!$A$1:$Z$353,MATCH('TE Rankings Compare'!D11,Wolf2021FFProjections!$B$1:$B$353,0),5),0)</f>
        <v>159.9</v>
      </c>
      <c r="H11" s="13">
        <f t="shared" si="2"/>
        <v>12</v>
      </c>
      <c r="I11" s="13">
        <f t="shared" si="3"/>
        <v>-2</v>
      </c>
    </row>
    <row r="12" ht="14.25" customHeight="1">
      <c r="A12" s="21">
        <v>11.0</v>
      </c>
      <c r="B12" s="21" t="s">
        <v>31</v>
      </c>
      <c r="C12" s="22" t="s">
        <v>710</v>
      </c>
      <c r="D12" s="13" t="str">
        <f t="shared" si="1"/>
        <v>Pat Freiermuth</v>
      </c>
      <c r="E12" s="13">
        <f t="array" ref="E12">IFNA(INDEX(Wolf2021FFProjections!$A$1:$Z$353,MATCH('TE Rankings Compare'!D12,Wolf2021FFProjections!$B$1:$B$353,0),7),0)</f>
        <v>108.2</v>
      </c>
      <c r="F12" s="13">
        <f t="array" ref="F12">IFNA(INDEX(Wolf2021FFProjections!$A$1:$Z$353,MATCH('TE Rankings Compare'!D12,Wolf2021FFProjections!$B$1:$B$353,0),6),0)</f>
        <v>140.2</v>
      </c>
      <c r="G12" s="13">
        <f t="array" ref="G12">IFNA(INDEX(Wolf2021FFProjections!$A$1:$Z$353,MATCH('TE Rankings Compare'!D12,Wolf2021FFProjections!$B$1:$B$353,0),5),0)</f>
        <v>172.2</v>
      </c>
      <c r="H12" s="13">
        <f t="shared" si="2"/>
        <v>9</v>
      </c>
      <c r="I12" s="13">
        <f t="shared" si="3"/>
        <v>2</v>
      </c>
    </row>
    <row r="13" ht="14.25" customHeight="1">
      <c r="A13" s="23">
        <v>12.0</v>
      </c>
      <c r="B13" s="21" t="s">
        <v>31</v>
      </c>
      <c r="C13" s="24" t="s">
        <v>711</v>
      </c>
      <c r="D13" s="13" t="str">
        <f>TRIM(SUBSTITUTE(SUBSTITUTE(TRIM(LEFT(C13,LEN(C13)-(LEN(C13)-FIND(CHAR(160),C13)))),CHAR(160),""),"^",""))</f>
        <v>Irv Smith Jr.</v>
      </c>
      <c r="E13" s="13">
        <f t="array" ref="E13">IFNA(INDEX(Wolf2021FFProjections!$A$1:$Z$353,MATCH('TE Rankings Compare'!D13,Wolf2021FFProjections!$B$1:$B$353,0),7),0)</f>
        <v>96</v>
      </c>
      <c r="F13" s="13">
        <f t="array" ref="F13">IFNA(INDEX(Wolf2021FFProjections!$A$1:$Z$353,MATCH('TE Rankings Compare'!D13,Wolf2021FFProjections!$B$1:$B$353,0),6),0)</f>
        <v>126</v>
      </c>
      <c r="G13" s="13">
        <f t="array" ref="G13">IFNA(INDEX(Wolf2021FFProjections!$A$1:$Z$353,MATCH('TE Rankings Compare'!D13,Wolf2021FFProjections!$B$1:$B$353,0),5),0)</f>
        <v>156</v>
      </c>
      <c r="H13" s="13">
        <f t="shared" si="2"/>
        <v>14</v>
      </c>
      <c r="I13" s="13">
        <f t="shared" si="3"/>
        <v>-2</v>
      </c>
    </row>
    <row r="14" ht="14.25" customHeight="1">
      <c r="A14" s="21">
        <v>13.0</v>
      </c>
      <c r="B14" s="21" t="s">
        <v>31</v>
      </c>
      <c r="C14" s="22" t="s">
        <v>712</v>
      </c>
      <c r="D14" s="13" t="str">
        <f t="shared" ref="D14:D38" si="4">TRIM(SUBSTITUTE(SUBSTITUTE(TRIM(LEFT(C14,LEN(C14)-(LEN(C14)-FIND(CHAR(160),C14)))),CHAR(160),""),".",""))</f>
        <v>Hunter Henry</v>
      </c>
      <c r="E14" s="13">
        <f t="array" ref="E14">IFNA(INDEX(Wolf2021FFProjections!$A$1:$Z$353,MATCH('TE Rankings Compare'!D14,Wolf2021FFProjections!$B$1:$B$353,0),7),0)</f>
        <v>101</v>
      </c>
      <c r="F14" s="13">
        <f t="array" ref="F14">IFNA(INDEX(Wolf2021FFProjections!$A$1:$Z$353,MATCH('TE Rankings Compare'!D14,Wolf2021FFProjections!$B$1:$B$353,0),6),0)</f>
        <v>125</v>
      </c>
      <c r="G14" s="13">
        <f t="array" ref="G14">IFNA(INDEX(Wolf2021FFProjections!$A$1:$Z$353,MATCH('TE Rankings Compare'!D14,Wolf2021FFProjections!$B$1:$B$353,0),5),0)</f>
        <v>149</v>
      </c>
      <c r="H14" s="13">
        <f t="shared" si="2"/>
        <v>16</v>
      </c>
      <c r="I14" s="13">
        <f t="shared" si="3"/>
        <v>-3</v>
      </c>
    </row>
    <row r="15" ht="14.25" customHeight="1">
      <c r="A15" s="23">
        <v>14.0</v>
      </c>
      <c r="B15" s="21" t="s">
        <v>31</v>
      </c>
      <c r="C15" s="24" t="s">
        <v>713</v>
      </c>
      <c r="D15" s="13" t="str">
        <f t="shared" si="4"/>
        <v>Cole Kmet</v>
      </c>
      <c r="E15" s="13">
        <f t="array" ref="E15">IFNA(INDEX(Wolf2021FFProjections!$A$1:$Z$353,MATCH('TE Rankings Compare'!D15,Wolf2021FFProjections!$B$1:$B$353,0),7),0)</f>
        <v>97</v>
      </c>
      <c r="F15" s="13">
        <f t="array" ref="F15">IFNA(INDEX(Wolf2021FFProjections!$A$1:$Z$353,MATCH('TE Rankings Compare'!D15,Wolf2021FFProjections!$B$1:$B$353,0),6),0)</f>
        <v>125</v>
      </c>
      <c r="G15" s="13">
        <f t="array" ref="G15">IFNA(INDEX(Wolf2021FFProjections!$A$1:$Z$353,MATCH('TE Rankings Compare'!D15,Wolf2021FFProjections!$B$1:$B$353,0),5),0)</f>
        <v>153</v>
      </c>
      <c r="H15" s="13">
        <f t="shared" si="2"/>
        <v>16</v>
      </c>
      <c r="I15" s="13">
        <f t="shared" si="3"/>
        <v>-2</v>
      </c>
    </row>
    <row r="16" ht="14.25" customHeight="1">
      <c r="A16" s="21">
        <v>15.0</v>
      </c>
      <c r="B16" s="21" t="s">
        <v>31</v>
      </c>
      <c r="C16" s="22" t="s">
        <v>714</v>
      </c>
      <c r="D16" s="13" t="str">
        <f t="shared" si="4"/>
        <v>Gerald Everett</v>
      </c>
      <c r="E16" s="13">
        <f t="array" ref="E16">IFNA(INDEX(Wolf2021FFProjections!$A$1:$Z$353,MATCH('TE Rankings Compare'!D16,Wolf2021FFProjections!$B$1:$B$353,0),7),0)</f>
        <v>106.7</v>
      </c>
      <c r="F16" s="13">
        <f t="array" ref="F16">IFNA(INDEX(Wolf2021FFProjections!$A$1:$Z$353,MATCH('TE Rankings Compare'!D16,Wolf2021FFProjections!$B$1:$B$353,0),6),0)</f>
        <v>134.7</v>
      </c>
      <c r="G16" s="13">
        <f t="array" ref="G16">IFNA(INDEX(Wolf2021FFProjections!$A$1:$Z$353,MATCH('TE Rankings Compare'!D16,Wolf2021FFProjections!$B$1:$B$353,0),5),0)</f>
        <v>162.7</v>
      </c>
      <c r="H16" s="13">
        <f t="shared" si="2"/>
        <v>10</v>
      </c>
      <c r="I16" s="13">
        <f t="shared" si="3"/>
        <v>5</v>
      </c>
    </row>
    <row r="17" ht="14.25" customHeight="1">
      <c r="A17" s="21">
        <v>16.0</v>
      </c>
      <c r="B17" s="21" t="s">
        <v>31</v>
      </c>
      <c r="C17" s="24" t="s">
        <v>715</v>
      </c>
      <c r="D17" s="13" t="str">
        <f t="shared" si="4"/>
        <v>David Njoku</v>
      </c>
      <c r="E17" s="13">
        <f t="array" ref="E17">IFNA(INDEX(Wolf2021FFProjections!$A$1:$Z$353,MATCH('TE Rankings Compare'!D17,Wolf2021FFProjections!$B$1:$B$353,0),7),0)</f>
        <v>101.3</v>
      </c>
      <c r="F17" s="13">
        <f t="array" ref="F17">IFNA(INDEX(Wolf2021FFProjections!$A$1:$Z$353,MATCH('TE Rankings Compare'!D17,Wolf2021FFProjections!$B$1:$B$353,0),6),0)</f>
        <v>129.8</v>
      </c>
      <c r="G17" s="13">
        <f t="array" ref="G17">IFNA(INDEX(Wolf2021FFProjections!$A$1:$Z$353,MATCH('TE Rankings Compare'!D17,Wolf2021FFProjections!$B$1:$B$353,0),5),0)</f>
        <v>158.3</v>
      </c>
      <c r="H17" s="13">
        <f t="shared" si="2"/>
        <v>11</v>
      </c>
      <c r="I17" s="13">
        <f t="shared" si="3"/>
        <v>5</v>
      </c>
    </row>
    <row r="18" ht="14.25" customHeight="1">
      <c r="A18" s="23">
        <v>17.0</v>
      </c>
      <c r="B18" s="21" t="s">
        <v>31</v>
      </c>
      <c r="C18" s="22" t="s">
        <v>716</v>
      </c>
      <c r="D18" s="13" t="str">
        <f t="shared" si="4"/>
        <v>Hayden Hurst</v>
      </c>
      <c r="E18" s="13">
        <f t="array" ref="E18">IFNA(INDEX(Wolf2021FFProjections!$A$1:$Z$353,MATCH('TE Rankings Compare'!D18,Wolf2021FFProjections!$B$1:$B$353,0),7),0)</f>
        <v>99.2</v>
      </c>
      <c r="F18" s="13">
        <f t="array" ref="F18">IFNA(INDEX(Wolf2021FFProjections!$A$1:$Z$353,MATCH('TE Rankings Compare'!D18,Wolf2021FFProjections!$B$1:$B$353,0),6),0)</f>
        <v>125.2</v>
      </c>
      <c r="G18" s="13">
        <f t="array" ref="G18">IFNA(INDEX(Wolf2021FFProjections!$A$1:$Z$353,MATCH('TE Rankings Compare'!D18,Wolf2021FFProjections!$B$1:$B$353,0),5),0)</f>
        <v>151.2</v>
      </c>
      <c r="H18" s="13">
        <f t="shared" si="2"/>
        <v>15</v>
      </c>
      <c r="I18" s="13">
        <f t="shared" si="3"/>
        <v>2</v>
      </c>
    </row>
    <row r="19" ht="14.25" customHeight="1">
      <c r="A19" s="21">
        <v>18.0</v>
      </c>
      <c r="B19" s="21" t="s">
        <v>31</v>
      </c>
      <c r="C19" s="24" t="s">
        <v>717</v>
      </c>
      <c r="D19" s="13" t="str">
        <f t="shared" si="4"/>
        <v>Austin Hooper</v>
      </c>
      <c r="E19" s="13">
        <f t="array" ref="E19">IFNA(INDEX(Wolf2021FFProjections!$A$1:$Z$353,MATCH('TE Rankings Compare'!D19,Wolf2021FFProjections!$B$1:$B$353,0),7),0)</f>
        <v>95.9</v>
      </c>
      <c r="F19" s="13">
        <f t="array" ref="F19">IFNA(INDEX(Wolf2021FFProjections!$A$1:$Z$353,MATCH('TE Rankings Compare'!D19,Wolf2021FFProjections!$B$1:$B$353,0),6),0)</f>
        <v>126.4</v>
      </c>
      <c r="G19" s="13">
        <f t="array" ref="G19">IFNA(INDEX(Wolf2021FFProjections!$A$1:$Z$353,MATCH('TE Rankings Compare'!D19,Wolf2021FFProjections!$B$1:$B$353,0),5),0)</f>
        <v>156.9</v>
      </c>
      <c r="H19" s="13">
        <f t="shared" si="2"/>
        <v>13</v>
      </c>
      <c r="I19" s="13">
        <f t="shared" si="3"/>
        <v>5</v>
      </c>
    </row>
    <row r="20" ht="14.25" customHeight="1">
      <c r="A20" s="23">
        <v>19.0</v>
      </c>
      <c r="B20" s="21" t="s">
        <v>31</v>
      </c>
      <c r="C20" s="22" t="s">
        <v>718</v>
      </c>
      <c r="D20" s="13" t="str">
        <f t="shared" si="4"/>
        <v>Tyler Higbee</v>
      </c>
      <c r="E20" s="13">
        <f t="array" ref="E20">IFNA(INDEX(Wolf2021FFProjections!$A$1:$Z$353,MATCH('TE Rankings Compare'!D20,Wolf2021FFProjections!$B$1:$B$353,0),7),0)</f>
        <v>89</v>
      </c>
      <c r="F20" s="13">
        <f t="array" ref="F20">IFNA(INDEX(Wolf2021FFProjections!$A$1:$Z$353,MATCH('TE Rankings Compare'!D20,Wolf2021FFProjections!$B$1:$B$353,0),6),0)</f>
        <v>115.5</v>
      </c>
      <c r="G20" s="13">
        <f t="array" ref="G20">IFNA(INDEX(Wolf2021FFProjections!$A$1:$Z$353,MATCH('TE Rankings Compare'!D20,Wolf2021FFProjections!$B$1:$B$353,0),5),0)</f>
        <v>142</v>
      </c>
      <c r="H20" s="13">
        <f t="shared" si="2"/>
        <v>22</v>
      </c>
      <c r="I20" s="13">
        <f t="shared" si="3"/>
        <v>-3</v>
      </c>
    </row>
    <row r="21" ht="14.25" customHeight="1">
      <c r="A21" s="21">
        <v>20.0</v>
      </c>
      <c r="B21" s="21" t="s">
        <v>31</v>
      </c>
      <c r="C21" s="24" t="s">
        <v>719</v>
      </c>
      <c r="D21" s="13" t="str">
        <f t="shared" si="4"/>
        <v>Isaiah Likely</v>
      </c>
      <c r="E21" s="13">
        <f t="array" ref="E21">IFNA(INDEX(Wolf2021FFProjections!$A$1:$Z$353,MATCH('TE Rankings Compare'!D21,Wolf2021FFProjections!$B$1:$B$353,0),7),0)</f>
        <v>73.4</v>
      </c>
      <c r="F21" s="13">
        <f t="array" ref="F21">IFNA(INDEX(Wolf2021FFProjections!$A$1:$Z$353,MATCH('TE Rankings Compare'!D21,Wolf2021FFProjections!$B$1:$B$353,0),6),0)</f>
        <v>94.9</v>
      </c>
      <c r="G21" s="13">
        <f t="array" ref="G21">IFNA(INDEX(Wolf2021FFProjections!$A$1:$Z$353,MATCH('TE Rankings Compare'!D21,Wolf2021FFProjections!$B$1:$B$353,0),5),0)</f>
        <v>116.4</v>
      </c>
      <c r="H21" s="13">
        <f t="shared" si="2"/>
        <v>29</v>
      </c>
      <c r="I21" s="13">
        <f t="shared" si="3"/>
        <v>-9</v>
      </c>
    </row>
    <row r="22" ht="14.25" customHeight="1">
      <c r="A22" s="23">
        <v>21.0</v>
      </c>
      <c r="B22" s="21" t="s">
        <v>31</v>
      </c>
      <c r="C22" s="22" t="s">
        <v>720</v>
      </c>
      <c r="D22" s="13" t="str">
        <f t="shared" si="4"/>
        <v>Mike Gesicki</v>
      </c>
      <c r="E22" s="13">
        <f t="array" ref="E22">IFNA(INDEX(Wolf2021FFProjections!$A$1:$Z$353,MATCH('TE Rankings Compare'!D22,Wolf2021FFProjections!$B$1:$B$353,0),7),0)</f>
        <v>91.6</v>
      </c>
      <c r="F22" s="13">
        <f t="array" ref="F22">IFNA(INDEX(Wolf2021FFProjections!$A$1:$Z$353,MATCH('TE Rankings Compare'!D22,Wolf2021FFProjections!$B$1:$B$353,0),6),0)</f>
        <v>118.6</v>
      </c>
      <c r="G22" s="13">
        <f t="array" ref="G22">IFNA(INDEX(Wolf2021FFProjections!$A$1:$Z$353,MATCH('TE Rankings Compare'!D22,Wolf2021FFProjections!$B$1:$B$353,0),5),0)</f>
        <v>145.6</v>
      </c>
      <c r="H22" s="13">
        <f t="shared" si="2"/>
        <v>20</v>
      </c>
      <c r="I22" s="13">
        <f t="shared" si="3"/>
        <v>1</v>
      </c>
    </row>
    <row r="23" ht="14.25" customHeight="1">
      <c r="A23" s="21">
        <v>22.0</v>
      </c>
      <c r="B23" s="21" t="s">
        <v>31</v>
      </c>
      <c r="C23" s="22" t="s">
        <v>721</v>
      </c>
      <c r="D23" s="13" t="str">
        <f t="shared" si="4"/>
        <v>Albert Okwuegbunam</v>
      </c>
      <c r="E23" s="13">
        <f t="array" ref="E23">IFNA(INDEX(Wolf2021FFProjections!$A$1:$Z$353,MATCH('TE Rankings Compare'!D23,Wolf2021FFProjections!$B$1:$B$353,0),7),0)</f>
        <v>91.9</v>
      </c>
      <c r="F23" s="13">
        <f t="array" ref="F23">IFNA(INDEX(Wolf2021FFProjections!$A$1:$Z$353,MATCH('TE Rankings Compare'!D23,Wolf2021FFProjections!$B$1:$B$353,0),6),0)</f>
        <v>115.9</v>
      </c>
      <c r="G23" s="13">
        <f t="array" ref="G23">IFNA(INDEX(Wolf2021FFProjections!$A$1:$Z$353,MATCH('TE Rankings Compare'!D23,Wolf2021FFProjections!$B$1:$B$353,0),5),0)</f>
        <v>139.9</v>
      </c>
      <c r="H23" s="13">
        <f t="shared" si="2"/>
        <v>21</v>
      </c>
      <c r="I23" s="13">
        <f t="shared" si="3"/>
        <v>1</v>
      </c>
    </row>
    <row r="24" ht="14.25" customHeight="1">
      <c r="A24" s="23">
        <v>23.0</v>
      </c>
      <c r="B24" s="21" t="s">
        <v>31</v>
      </c>
      <c r="C24" s="24" t="s">
        <v>722</v>
      </c>
      <c r="D24" s="13" t="str">
        <f t="shared" si="4"/>
        <v>Robert Tonyan</v>
      </c>
      <c r="E24" s="13">
        <f t="array" ref="E24">IFNA(INDEX(Wolf2021FFProjections!$A$1:$Z$353,MATCH('TE Rankings Compare'!D24,Wolf2021FFProjections!$B$1:$B$353,0),7),0)</f>
        <v>90</v>
      </c>
      <c r="F24" s="13">
        <f t="array" ref="F24">IFNA(INDEX(Wolf2021FFProjections!$A$1:$Z$353,MATCH('TE Rankings Compare'!D24,Wolf2021FFProjections!$B$1:$B$353,0),6),0)</f>
        <v>115</v>
      </c>
      <c r="G24" s="13">
        <f t="array" ref="G24">IFNA(INDEX(Wolf2021FFProjections!$A$1:$Z$353,MATCH('TE Rankings Compare'!D24,Wolf2021FFProjections!$B$1:$B$353,0),5),0)</f>
        <v>140</v>
      </c>
      <c r="H24" s="13">
        <f t="shared" si="2"/>
        <v>23</v>
      </c>
      <c r="I24" s="13">
        <f t="shared" si="3"/>
        <v>0</v>
      </c>
    </row>
    <row r="25" ht="14.25" customHeight="1">
      <c r="A25" s="21">
        <v>24.0</v>
      </c>
      <c r="B25" s="21" t="s">
        <v>31</v>
      </c>
      <c r="C25" s="22" t="s">
        <v>723</v>
      </c>
      <c r="D25" s="13" t="str">
        <f t="shared" si="4"/>
        <v>Evan Engram</v>
      </c>
      <c r="E25" s="13">
        <f t="array" ref="E25">IFNA(INDEX(Wolf2021FFProjections!$A$1:$Z$353,MATCH('TE Rankings Compare'!D25,Wolf2021FFProjections!$B$1:$B$353,0),7),0)</f>
        <v>81.1</v>
      </c>
      <c r="F25" s="13">
        <f t="array" ref="F25">IFNA(INDEX(Wolf2021FFProjections!$A$1:$Z$353,MATCH('TE Rankings Compare'!D25,Wolf2021FFProjections!$B$1:$B$353,0),6),0)</f>
        <v>106.6</v>
      </c>
      <c r="G25" s="13">
        <f t="array" ref="G25">IFNA(INDEX(Wolf2021FFProjections!$A$1:$Z$353,MATCH('TE Rankings Compare'!D25,Wolf2021FFProjections!$B$1:$B$353,0),5),0)</f>
        <v>132.1</v>
      </c>
      <c r="H25" s="13">
        <f t="shared" si="2"/>
        <v>24</v>
      </c>
      <c r="I25" s="13">
        <f t="shared" si="3"/>
        <v>0</v>
      </c>
    </row>
    <row r="26" ht="14.25" customHeight="1">
      <c r="A26" s="23">
        <v>25.0</v>
      </c>
      <c r="B26" s="21" t="s">
        <v>31</v>
      </c>
      <c r="C26" s="22" t="s">
        <v>724</v>
      </c>
      <c r="D26" s="13" t="str">
        <f t="shared" si="4"/>
        <v>Logan Thomas</v>
      </c>
      <c r="E26" s="13">
        <f t="array" ref="E26">IFNA(INDEX(Wolf2021FFProjections!$A$1:$Z$353,MATCH('TE Rankings Compare'!D26,Wolf2021FFProjections!$B$1:$B$353,0),7),0)</f>
        <v>80.4</v>
      </c>
      <c r="F26" s="13">
        <f t="array" ref="F26">IFNA(INDEX(Wolf2021FFProjections!$A$1:$Z$353,MATCH('TE Rankings Compare'!D26,Wolf2021FFProjections!$B$1:$B$353,0),6),0)</f>
        <v>104.4</v>
      </c>
      <c r="G26" s="13">
        <f t="array" ref="G26">IFNA(INDEX(Wolf2021FFProjections!$A$1:$Z$353,MATCH('TE Rankings Compare'!D26,Wolf2021FFProjections!$B$1:$B$353,0),5),0)</f>
        <v>128.4</v>
      </c>
      <c r="H26" s="13">
        <f t="shared" si="2"/>
        <v>25</v>
      </c>
      <c r="I26" s="13">
        <f t="shared" si="3"/>
        <v>0</v>
      </c>
    </row>
    <row r="27" ht="14.25" customHeight="1">
      <c r="A27" s="21">
        <v>26.0</v>
      </c>
      <c r="B27" s="21" t="s">
        <v>31</v>
      </c>
      <c r="C27" s="24" t="s">
        <v>725</v>
      </c>
      <c r="D27" s="13" t="str">
        <f t="shared" si="4"/>
        <v>Mo Alie-Cox</v>
      </c>
      <c r="E27" s="13">
        <f t="array" ref="E27">IFNA(INDEX(Wolf2021FFProjections!$A$1:$Z$353,MATCH('TE Rankings Compare'!D27,Wolf2021FFProjections!$B$1:$B$353,0),7),0)</f>
        <v>96.2</v>
      </c>
      <c r="F27" s="13">
        <f t="array" ref="F27">IFNA(INDEX(Wolf2021FFProjections!$A$1:$Z$353,MATCH('TE Rankings Compare'!D27,Wolf2021FFProjections!$B$1:$B$353,0),6),0)</f>
        <v>119.7</v>
      </c>
      <c r="G27" s="13">
        <f t="array" ref="G27">IFNA(INDEX(Wolf2021FFProjections!$A$1:$Z$353,MATCH('TE Rankings Compare'!D27,Wolf2021FFProjections!$B$1:$B$353,0),5),0)</f>
        <v>143.2</v>
      </c>
      <c r="H27" s="13">
        <f t="shared" si="2"/>
        <v>19</v>
      </c>
      <c r="I27" s="13">
        <f t="shared" si="3"/>
        <v>7</v>
      </c>
    </row>
    <row r="28" ht="14.25" customHeight="1">
      <c r="A28" s="21">
        <v>27.0</v>
      </c>
      <c r="B28" s="21" t="s">
        <v>31</v>
      </c>
      <c r="C28" s="22" t="s">
        <v>726</v>
      </c>
      <c r="D28" s="13" t="str">
        <f t="shared" si="4"/>
        <v>Brevin Jordan</v>
      </c>
      <c r="E28" s="13">
        <f t="array" ref="E28">IFNA(INDEX(Wolf2021FFProjections!$A$1:$Z$353,MATCH('TE Rankings Compare'!D28,Wolf2021FFProjections!$B$1:$B$353,0),7),0)</f>
        <v>78.5</v>
      </c>
      <c r="F28" s="13">
        <f t="array" ref="F28">IFNA(INDEX(Wolf2021FFProjections!$A$1:$Z$353,MATCH('TE Rankings Compare'!D28,Wolf2021FFProjections!$B$1:$B$353,0),6),0)</f>
        <v>103.5</v>
      </c>
      <c r="G28" s="13">
        <f t="array" ref="G28">IFNA(INDEX(Wolf2021FFProjections!$A$1:$Z$353,MATCH('TE Rankings Compare'!D28,Wolf2021FFProjections!$B$1:$B$353,0),5),0)</f>
        <v>128.5</v>
      </c>
      <c r="H28" s="13">
        <f t="shared" si="2"/>
        <v>26</v>
      </c>
      <c r="I28" s="13">
        <f t="shared" si="3"/>
        <v>1</v>
      </c>
    </row>
    <row r="29" ht="14.25" customHeight="1">
      <c r="A29" s="23">
        <v>28.0</v>
      </c>
      <c r="B29" s="21" t="s">
        <v>31</v>
      </c>
      <c r="C29" s="24" t="s">
        <v>727</v>
      </c>
      <c r="D29" s="13" t="str">
        <f t="shared" si="4"/>
        <v>Kyle Rudolph</v>
      </c>
      <c r="E29" s="13">
        <f t="array" ref="E29">IFNA(INDEX(Wolf2021FFProjections!$A$1:$Z$353,MATCH('TE Rankings Compare'!D29,Wolf2021FFProjections!$B$1:$B$353,0),7),0)</f>
        <v>81</v>
      </c>
      <c r="F29" s="13">
        <f t="array" ref="F29">IFNA(INDEX(Wolf2021FFProjections!$A$1:$Z$353,MATCH('TE Rankings Compare'!D29,Wolf2021FFProjections!$B$1:$B$353,0),6),0)</f>
        <v>101.5</v>
      </c>
      <c r="G29" s="13">
        <f t="array" ref="G29">IFNA(INDEX(Wolf2021FFProjections!$A$1:$Z$353,MATCH('TE Rankings Compare'!D29,Wolf2021FFProjections!$B$1:$B$353,0),5),0)</f>
        <v>122</v>
      </c>
      <c r="H29" s="13">
        <f t="shared" si="2"/>
        <v>27</v>
      </c>
      <c r="I29" s="13">
        <f t="shared" si="3"/>
        <v>1</v>
      </c>
    </row>
    <row r="30" ht="14.25" customHeight="1">
      <c r="A30" s="21">
        <v>29.0</v>
      </c>
      <c r="B30" s="21" t="s">
        <v>31</v>
      </c>
      <c r="C30" s="24" t="s">
        <v>728</v>
      </c>
      <c r="D30" s="13" t="str">
        <f t="shared" si="4"/>
        <v>Noah Fant</v>
      </c>
      <c r="E30" s="13">
        <f t="array" ref="E30">IFNA(INDEX(Wolf2021FFProjections!$A$1:$Z$353,MATCH('TE Rankings Compare'!D30,Wolf2021FFProjections!$B$1:$B$353,0),7),0)</f>
        <v>78.9</v>
      </c>
      <c r="F30" s="13">
        <f t="array" ref="F30">IFNA(INDEX(Wolf2021FFProjections!$A$1:$Z$353,MATCH('TE Rankings Compare'!D30,Wolf2021FFProjections!$B$1:$B$353,0),6),0)</f>
        <v>101.4</v>
      </c>
      <c r="G30" s="13">
        <f t="array" ref="G30">IFNA(INDEX(Wolf2021FFProjections!$A$1:$Z$353,MATCH('TE Rankings Compare'!D30,Wolf2021FFProjections!$B$1:$B$353,0),5),0)</f>
        <v>123.9</v>
      </c>
      <c r="H30" s="13">
        <f t="shared" si="2"/>
        <v>28</v>
      </c>
      <c r="I30" s="13">
        <f t="shared" si="3"/>
        <v>1</v>
      </c>
    </row>
    <row r="31" ht="14.25" customHeight="1">
      <c r="A31" s="23">
        <v>30.0</v>
      </c>
      <c r="B31" s="21" t="s">
        <v>31</v>
      </c>
      <c r="C31" s="22" t="s">
        <v>729</v>
      </c>
      <c r="D31" s="13" t="str">
        <f t="shared" si="4"/>
        <v>CJ Uzomah</v>
      </c>
      <c r="E31" s="13">
        <f t="array" ref="E31">IFNA(INDEX(Wolf2021FFProjections!$A$1:$Z$353,MATCH('TE Rankings Compare'!D31,Wolf2021FFProjections!$B$1:$B$353,0),7),0)</f>
        <v>41.2</v>
      </c>
      <c r="F31" s="13">
        <f t="array" ref="F31">IFNA(INDEX(Wolf2021FFProjections!$A$1:$Z$353,MATCH('TE Rankings Compare'!D31,Wolf2021FFProjections!$B$1:$B$353,0),6),0)</f>
        <v>54.7</v>
      </c>
      <c r="G31" s="13">
        <f t="array" ref="G31">IFNA(INDEX(Wolf2021FFProjections!$A$1:$Z$353,MATCH('TE Rankings Compare'!D31,Wolf2021FFProjections!$B$1:$B$353,0),5),0)</f>
        <v>68.2</v>
      </c>
      <c r="H31" s="13">
        <f t="shared" si="2"/>
        <v>33</v>
      </c>
      <c r="I31" s="13">
        <f t="shared" si="3"/>
        <v>-3</v>
      </c>
    </row>
    <row r="32" ht="14.25" customHeight="1">
      <c r="A32" s="21">
        <v>31.0</v>
      </c>
      <c r="B32" s="21" t="s">
        <v>31</v>
      </c>
      <c r="C32" s="24" t="s">
        <v>730</v>
      </c>
      <c r="D32" s="13" t="str">
        <f t="shared" si="4"/>
        <v>Trey McBride</v>
      </c>
      <c r="E32" s="13">
        <f t="array" ref="E32">IFNA(INDEX(Wolf2021FFProjections!$A$1:$Z$353,MATCH('TE Rankings Compare'!D32,Wolf2021FFProjections!$B$1:$B$353,0),7),0)</f>
        <v>41</v>
      </c>
      <c r="F32" s="13">
        <f t="array" ref="F32">IFNA(INDEX(Wolf2021FFProjections!$A$1:$Z$353,MATCH('TE Rankings Compare'!D32,Wolf2021FFProjections!$B$1:$B$353,0),6),0)</f>
        <v>51.5</v>
      </c>
      <c r="G32" s="13">
        <f t="array" ref="G32">IFNA(INDEX(Wolf2021FFProjections!$A$1:$Z$353,MATCH('TE Rankings Compare'!D32,Wolf2021FFProjections!$B$1:$B$353,0),5),0)</f>
        <v>62</v>
      </c>
      <c r="H32" s="13">
        <f t="shared" si="2"/>
        <v>34</v>
      </c>
      <c r="I32" s="13">
        <f t="shared" si="3"/>
        <v>-3</v>
      </c>
    </row>
    <row r="33" ht="14.25" customHeight="1">
      <c r="A33" s="23">
        <v>32.0</v>
      </c>
      <c r="B33" s="21" t="s">
        <v>31</v>
      </c>
      <c r="C33" s="22" t="s">
        <v>731</v>
      </c>
      <c r="D33" s="13" t="str">
        <f t="shared" si="4"/>
        <v>Adam Trautman</v>
      </c>
      <c r="E33" s="13">
        <f t="array" ref="E33">IFNA(INDEX(Wolf2021FFProjections!$A$1:$Z$353,MATCH('TE Rankings Compare'!D33,Wolf2021FFProjections!$B$1:$B$353,0),7),0)</f>
        <v>53.7</v>
      </c>
      <c r="F33" s="13">
        <f t="array" ref="F33">IFNA(INDEX(Wolf2021FFProjections!$A$1:$Z$353,MATCH('TE Rankings Compare'!D33,Wolf2021FFProjections!$B$1:$B$353,0),6),0)</f>
        <v>70.7</v>
      </c>
      <c r="G33" s="13">
        <f t="array" ref="G33">IFNA(INDEX(Wolf2021FFProjections!$A$1:$Z$353,MATCH('TE Rankings Compare'!D33,Wolf2021FFProjections!$B$1:$B$353,0),5),0)</f>
        <v>87.7</v>
      </c>
      <c r="H33" s="13">
        <f t="shared" si="2"/>
        <v>30</v>
      </c>
      <c r="I33" s="13">
        <f t="shared" si="3"/>
        <v>2</v>
      </c>
    </row>
    <row r="34" ht="14.25" customHeight="1">
      <c r="A34" s="21">
        <v>33.0</v>
      </c>
      <c r="B34" s="21" t="s">
        <v>31</v>
      </c>
      <c r="C34" s="24" t="s">
        <v>732</v>
      </c>
      <c r="D34" s="13" t="str">
        <f t="shared" si="4"/>
        <v>Jonnu Smith</v>
      </c>
      <c r="E34" s="13">
        <f t="array" ref="E34">IFNA(INDEX(Wolf2021FFProjections!$A$1:$Z$353,MATCH('TE Rankings Compare'!D34,Wolf2021FFProjections!$B$1:$B$353,0),7),0)</f>
        <v>42.9</v>
      </c>
      <c r="F34" s="13">
        <f t="array" ref="F34">IFNA(INDEX(Wolf2021FFProjections!$A$1:$Z$353,MATCH('TE Rankings Compare'!D34,Wolf2021FFProjections!$B$1:$B$353,0),6),0)</f>
        <v>54.9</v>
      </c>
      <c r="G34" s="13">
        <f t="array" ref="G34">IFNA(INDEX(Wolf2021FFProjections!$A$1:$Z$353,MATCH('TE Rankings Compare'!D34,Wolf2021FFProjections!$B$1:$B$353,0),5),0)</f>
        <v>66.9</v>
      </c>
      <c r="H34" s="13">
        <f t="shared" si="2"/>
        <v>32</v>
      </c>
      <c r="I34" s="13">
        <f t="shared" si="3"/>
        <v>1</v>
      </c>
    </row>
    <row r="35" ht="14.25" customHeight="1">
      <c r="A35" s="23">
        <v>34.0</v>
      </c>
      <c r="B35" s="21" t="s">
        <v>31</v>
      </c>
      <c r="C35" s="22" t="s">
        <v>733</v>
      </c>
      <c r="D35" s="13" t="str">
        <f t="shared" si="4"/>
        <v>Cade Otton</v>
      </c>
      <c r="E35" s="13">
        <f t="array" ref="E35">IFNA(INDEX(Wolf2021FFProjections!$A$1:$Z$353,MATCH('TE Rankings Compare'!D35,Wolf2021FFProjections!$B$1:$B$353,0),7),0)</f>
        <v>0</v>
      </c>
      <c r="F35" s="13">
        <f t="array" ref="F35">IFNA(INDEX(Wolf2021FFProjections!$A$1:$Z$353,MATCH('TE Rankings Compare'!D35,Wolf2021FFProjections!$B$1:$B$353,0),6),0)</f>
        <v>0</v>
      </c>
      <c r="G35" s="13">
        <f t="array" ref="G35">IFNA(INDEX(Wolf2021FFProjections!$A$1:$Z$353,MATCH('TE Rankings Compare'!D35,Wolf2021FFProjections!$B$1:$B$353,0),5),0)</f>
        <v>0</v>
      </c>
      <c r="H35" s="13">
        <f t="shared" si="2"/>
        <v>37</v>
      </c>
      <c r="I35" s="13">
        <f t="shared" si="3"/>
        <v>-3</v>
      </c>
    </row>
    <row r="36" ht="14.25" customHeight="1">
      <c r="A36" s="21">
        <v>35.0</v>
      </c>
      <c r="B36" s="21" t="s">
        <v>31</v>
      </c>
      <c r="C36" s="24" t="s">
        <v>734</v>
      </c>
      <c r="D36" s="13" t="str">
        <f t="shared" si="4"/>
        <v>Tommy Tremble</v>
      </c>
      <c r="E36" s="13">
        <f t="array" ref="E36">IFNA(INDEX(Wolf2021FFProjections!$A$1:$Z$353,MATCH('TE Rankings Compare'!D36,Wolf2021FFProjections!$B$1:$B$353,0),7),0)</f>
        <v>44.2</v>
      </c>
      <c r="F36" s="13">
        <f t="array" ref="F36">IFNA(INDEX(Wolf2021FFProjections!$A$1:$Z$353,MATCH('TE Rankings Compare'!D36,Wolf2021FFProjections!$B$1:$B$353,0),6),0)</f>
        <v>55.7</v>
      </c>
      <c r="G36" s="13">
        <f t="array" ref="G36">IFNA(INDEX(Wolf2021FFProjections!$A$1:$Z$353,MATCH('TE Rankings Compare'!D36,Wolf2021FFProjections!$B$1:$B$353,0),5),0)</f>
        <v>67.2</v>
      </c>
      <c r="H36" s="13">
        <f t="shared" si="2"/>
        <v>31</v>
      </c>
      <c r="I36" s="13">
        <f t="shared" si="3"/>
        <v>4</v>
      </c>
    </row>
    <row r="37" ht="14.25" customHeight="1">
      <c r="A37" s="23">
        <v>36.0</v>
      </c>
      <c r="B37" s="21" t="s">
        <v>31</v>
      </c>
      <c r="C37" s="22" t="s">
        <v>735</v>
      </c>
      <c r="D37" s="13" t="str">
        <f t="shared" si="4"/>
        <v>OJ Howard</v>
      </c>
      <c r="E37" s="13">
        <f t="array" ref="E37">IFNA(INDEX(Wolf2021FFProjections!$A$1:$Z$353,MATCH('TE Rankings Compare'!D37,Wolf2021FFProjections!$B$1:$B$353,0),7),0)</f>
        <v>15.8</v>
      </c>
      <c r="F37" s="13">
        <f t="array" ref="F37">IFNA(INDEX(Wolf2021FFProjections!$A$1:$Z$353,MATCH('TE Rankings Compare'!D37,Wolf2021FFProjections!$B$1:$B$353,0),6),0)</f>
        <v>20.8</v>
      </c>
      <c r="G37" s="13">
        <f t="array" ref="G37">IFNA(INDEX(Wolf2021FFProjections!$A$1:$Z$353,MATCH('TE Rankings Compare'!D37,Wolf2021FFProjections!$B$1:$B$353,0),5),0)</f>
        <v>25.8</v>
      </c>
      <c r="H37" s="13">
        <f t="shared" si="2"/>
        <v>36</v>
      </c>
      <c r="I37" s="13">
        <f t="shared" si="3"/>
        <v>0</v>
      </c>
    </row>
    <row r="38" ht="14.25" customHeight="1">
      <c r="A38" s="21">
        <v>37.0</v>
      </c>
      <c r="B38" s="21" t="s">
        <v>31</v>
      </c>
      <c r="C38" s="24" t="s">
        <v>736</v>
      </c>
      <c r="D38" s="13" t="str">
        <f t="shared" si="4"/>
        <v>Anthony Firkser</v>
      </c>
      <c r="E38" s="13">
        <f t="array" ref="E38">IFNA(INDEX(Wolf2021FFProjections!$A$1:$Z$353,MATCH('TE Rankings Compare'!D38,Wolf2021FFProjections!$B$1:$B$353,0),7),0)</f>
        <v>27</v>
      </c>
      <c r="F38" s="13">
        <f t="array" ref="F38">IFNA(INDEX(Wolf2021FFProjections!$A$1:$Z$353,MATCH('TE Rankings Compare'!D38,Wolf2021FFProjections!$B$1:$B$353,0),6),0)</f>
        <v>37.5</v>
      </c>
      <c r="G38" s="13">
        <f t="array" ref="G38">IFNA(INDEX(Wolf2021FFProjections!$A$1:$Z$353,MATCH('TE Rankings Compare'!D38,Wolf2021FFProjections!$B$1:$B$353,0),5),0)</f>
        <v>48</v>
      </c>
      <c r="H38" s="13">
        <f t="shared" si="2"/>
        <v>35</v>
      </c>
      <c r="I38" s="13">
        <f t="shared" si="3"/>
        <v>2</v>
      </c>
    </row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printOptions/>
  <pageMargins bottom="0.75" footer="0.0" header="0.0" left="0.7" right="0.7" top="0.75"/>
  <pageSetup orientation="landscape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8" width="8.71"/>
  </cols>
  <sheetData>
    <row r="1" ht="14.25" customHeight="1">
      <c r="A1" s="25" t="s">
        <v>737</v>
      </c>
      <c r="B1" s="26" t="s">
        <v>738</v>
      </c>
      <c r="C1" s="27" t="s">
        <v>739</v>
      </c>
      <c r="D1" s="27" t="s">
        <v>740</v>
      </c>
      <c r="E1" s="27" t="s">
        <v>741</v>
      </c>
      <c r="F1" s="27" t="s">
        <v>742</v>
      </c>
      <c r="G1" s="27" t="s">
        <v>743</v>
      </c>
      <c r="H1" s="27" t="s">
        <v>744</v>
      </c>
      <c r="I1" s="27" t="s">
        <v>745</v>
      </c>
      <c r="J1" s="27" t="s">
        <v>746</v>
      </c>
      <c r="K1" s="27" t="s">
        <v>747</v>
      </c>
      <c r="L1" s="27" t="s">
        <v>748</v>
      </c>
      <c r="M1" s="27" t="s">
        <v>741</v>
      </c>
      <c r="N1" s="27" t="s">
        <v>749</v>
      </c>
      <c r="O1" s="27" t="s">
        <v>750</v>
      </c>
      <c r="P1" s="27" t="s">
        <v>751</v>
      </c>
      <c r="Q1" s="27" t="s">
        <v>746</v>
      </c>
      <c r="R1" s="27" t="s">
        <v>748</v>
      </c>
      <c r="S1" s="27" t="s">
        <v>741</v>
      </c>
      <c r="T1" s="27" t="s">
        <v>749</v>
      </c>
      <c r="U1" s="27" t="s">
        <v>752</v>
      </c>
      <c r="V1" s="27" t="s">
        <v>746</v>
      </c>
      <c r="W1" s="27" t="s">
        <v>753</v>
      </c>
      <c r="X1" s="27" t="s">
        <v>741</v>
      </c>
      <c r="Y1" s="27" t="s">
        <v>754</v>
      </c>
      <c r="Z1" s="27" t="s">
        <v>755</v>
      </c>
      <c r="AA1" s="27" t="s">
        <v>756</v>
      </c>
      <c r="AB1" s="28" t="s">
        <v>757</v>
      </c>
    </row>
    <row r="2" ht="14.25" customHeight="1">
      <c r="A2" s="29">
        <v>1.0</v>
      </c>
      <c r="B2" s="30" t="s">
        <v>758</v>
      </c>
      <c r="C2" s="31">
        <v>17.0</v>
      </c>
      <c r="D2" s="31">
        <v>530.0</v>
      </c>
      <c r="E2" s="31">
        <v>6919.0</v>
      </c>
      <c r="F2" s="31">
        <v>1153.0</v>
      </c>
      <c r="G2" s="31">
        <v>6.0</v>
      </c>
      <c r="H2" s="31">
        <v>20.0</v>
      </c>
      <c r="I2" s="31">
        <v>9.0</v>
      </c>
      <c r="J2" s="31">
        <v>390.0</v>
      </c>
      <c r="K2" s="31">
        <v>444.0</v>
      </c>
      <c r="L2" s="31">
        <v>647.0</v>
      </c>
      <c r="M2" s="31">
        <v>4800.0</v>
      </c>
      <c r="N2" s="31">
        <v>40.0</v>
      </c>
      <c r="O2" s="31">
        <v>11.0</v>
      </c>
      <c r="P2" s="31">
        <v>7.1</v>
      </c>
      <c r="Q2" s="31">
        <v>248.0</v>
      </c>
      <c r="R2" s="31">
        <v>473.0</v>
      </c>
      <c r="S2" s="31">
        <v>2119.0</v>
      </c>
      <c r="T2" s="31">
        <v>15.0</v>
      </c>
      <c r="U2" s="31">
        <v>4.5</v>
      </c>
      <c r="V2" s="31">
        <v>111.0</v>
      </c>
      <c r="W2" s="31">
        <v>127.0</v>
      </c>
      <c r="X2" s="31">
        <v>1103.0</v>
      </c>
      <c r="Y2" s="31">
        <v>31.0</v>
      </c>
      <c r="Z2" s="31">
        <v>43.8</v>
      </c>
      <c r="AA2" s="31">
        <v>9.9</v>
      </c>
      <c r="AB2" s="32">
        <v>158.06</v>
      </c>
    </row>
    <row r="3" ht="14.25" customHeight="1">
      <c r="A3" s="29">
        <v>2.0</v>
      </c>
      <c r="B3" s="30" t="s">
        <v>759</v>
      </c>
      <c r="C3" s="31">
        <v>17.0</v>
      </c>
      <c r="D3" s="31">
        <v>511.0</v>
      </c>
      <c r="E3" s="31">
        <v>6901.0</v>
      </c>
      <c r="F3" s="31">
        <v>1139.0</v>
      </c>
      <c r="G3" s="31">
        <v>6.1</v>
      </c>
      <c r="H3" s="31">
        <v>19.0</v>
      </c>
      <c r="I3" s="31">
        <v>7.0</v>
      </c>
      <c r="J3" s="31">
        <v>404.0</v>
      </c>
      <c r="K3" s="31">
        <v>492.0</v>
      </c>
      <c r="L3" s="31">
        <v>731.0</v>
      </c>
      <c r="M3" s="31">
        <v>5229.0</v>
      </c>
      <c r="N3" s="31">
        <v>43.0</v>
      </c>
      <c r="O3" s="31">
        <v>12.0</v>
      </c>
      <c r="P3" s="31">
        <v>6.9</v>
      </c>
      <c r="Q3" s="31">
        <v>273.0</v>
      </c>
      <c r="R3" s="31">
        <v>385.0</v>
      </c>
      <c r="S3" s="31">
        <v>1672.0</v>
      </c>
      <c r="T3" s="31">
        <v>18.0</v>
      </c>
      <c r="U3" s="31">
        <v>4.3</v>
      </c>
      <c r="V3" s="31">
        <v>106.0</v>
      </c>
      <c r="W3" s="31">
        <v>97.0</v>
      </c>
      <c r="X3" s="31">
        <v>874.0</v>
      </c>
      <c r="Y3" s="31">
        <v>25.0</v>
      </c>
      <c r="Z3" s="31">
        <v>44.3</v>
      </c>
      <c r="AA3" s="31">
        <v>9.8</v>
      </c>
      <c r="AB3" s="32">
        <v>216.14</v>
      </c>
    </row>
    <row r="4" ht="14.25" customHeight="1">
      <c r="A4" s="29">
        <v>3.0</v>
      </c>
      <c r="B4" s="30" t="s">
        <v>760</v>
      </c>
      <c r="C4" s="31">
        <v>17.0</v>
      </c>
      <c r="D4" s="31">
        <v>483.0</v>
      </c>
      <c r="E4" s="31">
        <v>6493.0</v>
      </c>
      <c r="F4" s="31">
        <v>1143.0</v>
      </c>
      <c r="G4" s="31">
        <v>5.7</v>
      </c>
      <c r="H4" s="31">
        <v>22.0</v>
      </c>
      <c r="I4" s="31">
        <v>6.0</v>
      </c>
      <c r="J4" s="31">
        <v>398.0</v>
      </c>
      <c r="K4" s="31">
        <v>415.0</v>
      </c>
      <c r="L4" s="31">
        <v>655.0</v>
      </c>
      <c r="M4" s="31">
        <v>4284.0</v>
      </c>
      <c r="N4" s="31">
        <v>36.0</v>
      </c>
      <c r="O4" s="31">
        <v>16.0</v>
      </c>
      <c r="P4" s="31">
        <v>6.3</v>
      </c>
      <c r="Q4" s="31">
        <v>236.0</v>
      </c>
      <c r="R4" s="31">
        <v>461.0</v>
      </c>
      <c r="S4" s="31">
        <v>2209.0</v>
      </c>
      <c r="T4" s="31">
        <v>20.0</v>
      </c>
      <c r="U4" s="31">
        <v>4.8</v>
      </c>
      <c r="V4" s="31">
        <v>134.0</v>
      </c>
      <c r="W4" s="31">
        <v>113.0</v>
      </c>
      <c r="X4" s="31">
        <v>980.0</v>
      </c>
      <c r="Y4" s="31">
        <v>28.0</v>
      </c>
      <c r="Z4" s="31">
        <v>45.2</v>
      </c>
      <c r="AA4" s="31">
        <v>11.3</v>
      </c>
      <c r="AB4" s="32">
        <v>216.68</v>
      </c>
    </row>
    <row r="5" ht="14.25" customHeight="1">
      <c r="A5" s="29">
        <v>4.0</v>
      </c>
      <c r="B5" s="30" t="s">
        <v>761</v>
      </c>
      <c r="C5" s="31">
        <v>17.0</v>
      </c>
      <c r="D5" s="31">
        <v>480.0</v>
      </c>
      <c r="E5" s="31">
        <v>6746.0</v>
      </c>
      <c r="F5" s="31">
        <v>1134.0</v>
      </c>
      <c r="G5" s="31">
        <v>5.9</v>
      </c>
      <c r="H5" s="31">
        <v>25.0</v>
      </c>
      <c r="I5" s="31">
        <v>12.0</v>
      </c>
      <c r="J5" s="31">
        <v>419.0</v>
      </c>
      <c r="K5" s="31">
        <v>448.0</v>
      </c>
      <c r="L5" s="31">
        <v>675.0</v>
      </c>
      <c r="M5" s="31">
        <v>4791.0</v>
      </c>
      <c r="N5" s="31">
        <v>37.0</v>
      </c>
      <c r="O5" s="31">
        <v>13.0</v>
      </c>
      <c r="P5" s="31">
        <v>6.8</v>
      </c>
      <c r="Q5" s="31">
        <v>267.0</v>
      </c>
      <c r="R5" s="31">
        <v>431.0</v>
      </c>
      <c r="S5" s="31">
        <v>1955.0</v>
      </c>
      <c r="T5" s="31">
        <v>16.0</v>
      </c>
      <c r="U5" s="31">
        <v>4.5</v>
      </c>
      <c r="V5" s="31">
        <v>119.0</v>
      </c>
      <c r="W5" s="31">
        <v>111.0</v>
      </c>
      <c r="X5" s="31">
        <v>925.0</v>
      </c>
      <c r="Y5" s="31">
        <v>33.0</v>
      </c>
      <c r="Z5" s="31">
        <v>48.2</v>
      </c>
      <c r="AA5" s="31">
        <v>13.7</v>
      </c>
      <c r="AB5" s="32">
        <v>261.77</v>
      </c>
    </row>
    <row r="6" ht="14.25" customHeight="1">
      <c r="A6" s="29">
        <v>5.0</v>
      </c>
      <c r="B6" s="30" t="s">
        <v>762</v>
      </c>
      <c r="C6" s="31">
        <v>17.0</v>
      </c>
      <c r="D6" s="31">
        <v>474.0</v>
      </c>
      <c r="E6" s="31">
        <v>6634.0</v>
      </c>
      <c r="F6" s="31">
        <v>1128.0</v>
      </c>
      <c r="G6" s="31">
        <v>5.9</v>
      </c>
      <c r="H6" s="31">
        <v>22.0</v>
      </c>
      <c r="I6" s="31">
        <v>7.0</v>
      </c>
      <c r="J6" s="31">
        <v>401.0</v>
      </c>
      <c r="K6" s="31">
        <v>443.0</v>
      </c>
      <c r="L6" s="31">
        <v>674.0</v>
      </c>
      <c r="M6" s="31">
        <v>4800.0</v>
      </c>
      <c r="N6" s="31">
        <v>38.0</v>
      </c>
      <c r="O6" s="31">
        <v>15.0</v>
      </c>
      <c r="P6" s="31">
        <v>6.8</v>
      </c>
      <c r="Q6" s="31">
        <v>256.0</v>
      </c>
      <c r="R6" s="31">
        <v>423.0</v>
      </c>
      <c r="S6" s="31">
        <v>1834.0</v>
      </c>
      <c r="T6" s="31">
        <v>18.0</v>
      </c>
      <c r="U6" s="31">
        <v>4.3</v>
      </c>
      <c r="V6" s="31">
        <v>112.0</v>
      </c>
      <c r="W6" s="31">
        <v>116.0</v>
      </c>
      <c r="X6" s="31">
        <v>1033.0</v>
      </c>
      <c r="Y6" s="31">
        <v>33.0</v>
      </c>
      <c r="Z6" s="31">
        <v>45.7</v>
      </c>
      <c r="AA6" s="31">
        <v>12.0</v>
      </c>
      <c r="AB6" s="32">
        <v>164.91</v>
      </c>
    </row>
    <row r="7" ht="14.25" customHeight="1">
      <c r="A7" s="29">
        <v>6.0</v>
      </c>
      <c r="B7" s="30" t="s">
        <v>763</v>
      </c>
      <c r="C7" s="31">
        <v>17.0</v>
      </c>
      <c r="D7" s="31">
        <v>462.0</v>
      </c>
      <c r="E7" s="31">
        <v>6008.0</v>
      </c>
      <c r="F7" s="31">
        <v>1052.0</v>
      </c>
      <c r="G7" s="31">
        <v>5.7</v>
      </c>
      <c r="H7" s="31">
        <v>23.0</v>
      </c>
      <c r="I7" s="31">
        <v>10.0</v>
      </c>
      <c r="J7" s="31">
        <v>362.0</v>
      </c>
      <c r="K7" s="31">
        <v>364.0</v>
      </c>
      <c r="L7" s="31">
        <v>535.0</v>
      </c>
      <c r="M7" s="31">
        <v>3857.0</v>
      </c>
      <c r="N7" s="31">
        <v>24.0</v>
      </c>
      <c r="O7" s="31">
        <v>13.0</v>
      </c>
      <c r="P7" s="31">
        <v>6.9</v>
      </c>
      <c r="Q7" s="31">
        <v>187.0</v>
      </c>
      <c r="R7" s="31">
        <v>489.0</v>
      </c>
      <c r="S7" s="31">
        <v>2151.0</v>
      </c>
      <c r="T7" s="31">
        <v>24.0</v>
      </c>
      <c r="U7" s="31">
        <v>4.4</v>
      </c>
      <c r="V7" s="31">
        <v>139.0</v>
      </c>
      <c r="W7" s="31">
        <v>95.0</v>
      </c>
      <c r="X7" s="31">
        <v>854.0</v>
      </c>
      <c r="Y7" s="31">
        <v>36.0</v>
      </c>
      <c r="Z7" s="31">
        <v>48.0</v>
      </c>
      <c r="AA7" s="31">
        <v>12.6</v>
      </c>
      <c r="AB7" s="32">
        <v>126.97</v>
      </c>
    </row>
    <row r="8" ht="14.25" customHeight="1">
      <c r="A8" s="29">
        <v>7.0</v>
      </c>
      <c r="B8" s="30" t="s">
        <v>764</v>
      </c>
      <c r="C8" s="31">
        <v>17.0</v>
      </c>
      <c r="D8" s="31">
        <v>460.0</v>
      </c>
      <c r="E8" s="31">
        <v>6145.0</v>
      </c>
      <c r="F8" s="31">
        <v>1046.0</v>
      </c>
      <c r="G8" s="31">
        <v>5.9</v>
      </c>
      <c r="H8" s="31">
        <v>21.0</v>
      </c>
      <c r="I8" s="31">
        <v>7.0</v>
      </c>
      <c r="J8" s="31">
        <v>337.0</v>
      </c>
      <c r="K8" s="31">
        <v>384.0</v>
      </c>
      <c r="L8" s="31">
        <v>555.0</v>
      </c>
      <c r="M8" s="31">
        <v>4403.0</v>
      </c>
      <c r="N8" s="31">
        <v>36.0</v>
      </c>
      <c r="O8" s="31">
        <v>14.0</v>
      </c>
      <c r="P8" s="31">
        <v>7.2</v>
      </c>
      <c r="Q8" s="31">
        <v>208.0</v>
      </c>
      <c r="R8" s="31">
        <v>436.0</v>
      </c>
      <c r="S8" s="31">
        <v>1742.0</v>
      </c>
      <c r="T8" s="31">
        <v>16.0</v>
      </c>
      <c r="U8" s="31">
        <v>4.0</v>
      </c>
      <c r="V8" s="31">
        <v>96.0</v>
      </c>
      <c r="W8" s="31">
        <v>72.0</v>
      </c>
      <c r="X8" s="31">
        <v>620.0</v>
      </c>
      <c r="Y8" s="31">
        <v>33.0</v>
      </c>
      <c r="Z8" s="31">
        <v>42.6</v>
      </c>
      <c r="AA8" s="31">
        <v>10.0</v>
      </c>
      <c r="AB8" s="32">
        <v>118.5</v>
      </c>
    </row>
    <row r="9" ht="14.25" customHeight="1">
      <c r="A9" s="29">
        <v>8.0</v>
      </c>
      <c r="B9" s="30" t="s">
        <v>765</v>
      </c>
      <c r="C9" s="31">
        <v>17.0</v>
      </c>
      <c r="D9" s="31">
        <v>460.0</v>
      </c>
      <c r="E9" s="31">
        <v>6325.0</v>
      </c>
      <c r="F9" s="31">
        <v>1058.0</v>
      </c>
      <c r="G9" s="31">
        <v>6.0</v>
      </c>
      <c r="H9" s="31">
        <v>23.0</v>
      </c>
      <c r="I9" s="31">
        <v>5.0</v>
      </c>
      <c r="J9" s="31">
        <v>355.0</v>
      </c>
      <c r="K9" s="31">
        <v>406.0</v>
      </c>
      <c r="L9" s="31">
        <v>607.0</v>
      </c>
      <c r="M9" s="31">
        <v>4642.0</v>
      </c>
      <c r="N9" s="31">
        <v>41.0</v>
      </c>
      <c r="O9" s="31">
        <v>18.0</v>
      </c>
      <c r="P9" s="31">
        <v>7.3</v>
      </c>
      <c r="Q9" s="31">
        <v>233.0</v>
      </c>
      <c r="R9" s="31">
        <v>420.0</v>
      </c>
      <c r="S9" s="31">
        <v>1683.0</v>
      </c>
      <c r="T9" s="31">
        <v>10.0</v>
      </c>
      <c r="U9" s="31">
        <v>4.0</v>
      </c>
      <c r="V9" s="31">
        <v>99.0</v>
      </c>
      <c r="W9" s="31">
        <v>76.0</v>
      </c>
      <c r="X9" s="31">
        <v>637.0</v>
      </c>
      <c r="Y9" s="31">
        <v>23.0</v>
      </c>
      <c r="Z9" s="31">
        <v>45.9</v>
      </c>
      <c r="AA9" s="31">
        <v>12.2</v>
      </c>
      <c r="AB9" s="32">
        <v>161.53</v>
      </c>
    </row>
    <row r="10" ht="14.25" customHeight="1">
      <c r="A10" s="29">
        <v>9.0</v>
      </c>
      <c r="B10" s="30" t="s">
        <v>766</v>
      </c>
      <c r="C10" s="31">
        <v>17.0</v>
      </c>
      <c r="D10" s="31">
        <v>451.0</v>
      </c>
      <c r="E10" s="31">
        <v>5901.0</v>
      </c>
      <c r="F10" s="31">
        <v>1052.0</v>
      </c>
      <c r="G10" s="31">
        <v>5.6</v>
      </c>
      <c r="H10" s="31">
        <v>19.0</v>
      </c>
      <c r="I10" s="31">
        <v>11.0</v>
      </c>
      <c r="J10" s="31">
        <v>354.0</v>
      </c>
      <c r="K10" s="31">
        <v>324.0</v>
      </c>
      <c r="L10" s="31">
        <v>521.0</v>
      </c>
      <c r="M10" s="31">
        <v>3361.0</v>
      </c>
      <c r="N10" s="31">
        <v>27.0</v>
      </c>
      <c r="O10" s="31">
        <v>8.0</v>
      </c>
      <c r="P10" s="31">
        <v>6.1</v>
      </c>
      <c r="Q10" s="31">
        <v>167.0</v>
      </c>
      <c r="R10" s="31">
        <v>499.0</v>
      </c>
      <c r="S10" s="31">
        <v>2540.0</v>
      </c>
      <c r="T10" s="31">
        <v>22.0</v>
      </c>
      <c r="U10" s="31">
        <v>5.1</v>
      </c>
      <c r="V10" s="31">
        <v>154.0</v>
      </c>
      <c r="W10" s="31">
        <v>76.0</v>
      </c>
      <c r="X10" s="31">
        <v>688.0</v>
      </c>
      <c r="Y10" s="31">
        <v>33.0</v>
      </c>
      <c r="Z10" s="31">
        <v>43.3</v>
      </c>
      <c r="AA10" s="31">
        <v>8.9</v>
      </c>
      <c r="AB10" s="32">
        <v>127.06</v>
      </c>
    </row>
    <row r="11" ht="14.25" customHeight="1">
      <c r="A11" s="29">
        <v>10.0</v>
      </c>
      <c r="B11" s="30" t="s">
        <v>767</v>
      </c>
      <c r="C11" s="31">
        <v>17.0</v>
      </c>
      <c r="D11" s="31">
        <v>450.0</v>
      </c>
      <c r="E11" s="31">
        <v>6215.0</v>
      </c>
      <c r="F11" s="31">
        <v>1072.0</v>
      </c>
      <c r="G11" s="31">
        <v>5.8</v>
      </c>
      <c r="H11" s="31">
        <v>13.0</v>
      </c>
      <c r="I11" s="31">
        <v>6.0</v>
      </c>
      <c r="J11" s="31">
        <v>375.0</v>
      </c>
      <c r="K11" s="31">
        <v>402.0</v>
      </c>
      <c r="L11" s="31">
        <v>593.0</v>
      </c>
      <c r="M11" s="31">
        <v>4315.0</v>
      </c>
      <c r="N11" s="31">
        <v>39.0</v>
      </c>
      <c r="O11" s="31">
        <v>7.0</v>
      </c>
      <c r="P11" s="31">
        <v>6.9</v>
      </c>
      <c r="Q11" s="31">
        <v>235.0</v>
      </c>
      <c r="R11" s="31">
        <v>446.0</v>
      </c>
      <c r="S11" s="31">
        <v>1900.0</v>
      </c>
      <c r="T11" s="31">
        <v>13.0</v>
      </c>
      <c r="U11" s="31">
        <v>4.3</v>
      </c>
      <c r="V11" s="31">
        <v>109.0</v>
      </c>
      <c r="W11" s="31">
        <v>69.0</v>
      </c>
      <c r="X11" s="31">
        <v>678.0</v>
      </c>
      <c r="Y11" s="31">
        <v>31.0</v>
      </c>
      <c r="Z11" s="31">
        <v>44.5</v>
      </c>
      <c r="AA11" s="31">
        <v>6.4</v>
      </c>
      <c r="AB11" s="32">
        <v>180.42</v>
      </c>
    </row>
    <row r="12" ht="14.25" customHeight="1">
      <c r="A12" s="29">
        <v>11.0</v>
      </c>
      <c r="B12" s="30" t="s">
        <v>768</v>
      </c>
      <c r="C12" s="31">
        <v>17.0</v>
      </c>
      <c r="D12" s="31">
        <v>449.0</v>
      </c>
      <c r="E12" s="31">
        <v>6352.0</v>
      </c>
      <c r="F12" s="31">
        <v>1126.0</v>
      </c>
      <c r="G12" s="31">
        <v>5.6</v>
      </c>
      <c r="H12" s="31">
        <v>15.0</v>
      </c>
      <c r="I12" s="31">
        <v>4.0</v>
      </c>
      <c r="J12" s="31">
        <v>367.0</v>
      </c>
      <c r="K12" s="31">
        <v>415.0</v>
      </c>
      <c r="L12" s="31">
        <v>591.0</v>
      </c>
      <c r="M12" s="31">
        <v>4276.0</v>
      </c>
      <c r="N12" s="31">
        <v>27.0</v>
      </c>
      <c r="O12" s="31">
        <v>11.0</v>
      </c>
      <c r="P12" s="31">
        <v>6.8</v>
      </c>
      <c r="Q12" s="31">
        <v>214.0</v>
      </c>
      <c r="R12" s="31">
        <v>496.0</v>
      </c>
      <c r="S12" s="31">
        <v>2076.0</v>
      </c>
      <c r="T12" s="31">
        <v>23.0</v>
      </c>
      <c r="U12" s="31">
        <v>4.2</v>
      </c>
      <c r="V12" s="31">
        <v>127.0</v>
      </c>
      <c r="W12" s="31">
        <v>114.0</v>
      </c>
      <c r="X12" s="31">
        <v>990.0</v>
      </c>
      <c r="Y12" s="31">
        <v>26.0</v>
      </c>
      <c r="Z12" s="31">
        <v>44.7</v>
      </c>
      <c r="AA12" s="31">
        <v>7.8</v>
      </c>
      <c r="AB12" s="32">
        <v>119.94</v>
      </c>
    </row>
    <row r="13" ht="14.25" customHeight="1">
      <c r="A13" s="29">
        <v>12.0</v>
      </c>
      <c r="B13" s="30" t="s">
        <v>769</v>
      </c>
      <c r="C13" s="31">
        <v>17.0</v>
      </c>
      <c r="D13" s="31">
        <v>444.0</v>
      </c>
      <c r="E13" s="31">
        <v>6119.0</v>
      </c>
      <c r="F13" s="31">
        <v>1075.0</v>
      </c>
      <c r="G13" s="31">
        <v>5.7</v>
      </c>
      <c r="H13" s="31">
        <v>16.0</v>
      </c>
      <c r="I13" s="31">
        <v>6.0</v>
      </c>
      <c r="J13" s="31">
        <v>352.0</v>
      </c>
      <c r="K13" s="31">
        <v>307.0</v>
      </c>
      <c r="L13" s="31">
        <v>494.0</v>
      </c>
      <c r="M13" s="31">
        <v>3404.0</v>
      </c>
      <c r="N13" s="31">
        <v>20.0</v>
      </c>
      <c r="O13" s="31">
        <v>10.0</v>
      </c>
      <c r="P13" s="31">
        <v>6.5</v>
      </c>
      <c r="Q13" s="31">
        <v>167.0</v>
      </c>
      <c r="R13" s="31">
        <v>550.0</v>
      </c>
      <c r="S13" s="31">
        <v>2715.0</v>
      </c>
      <c r="T13" s="31">
        <v>25.0</v>
      </c>
      <c r="U13" s="31">
        <v>4.9</v>
      </c>
      <c r="V13" s="31">
        <v>163.0</v>
      </c>
      <c r="W13" s="31">
        <v>107.0</v>
      </c>
      <c r="X13" s="31">
        <v>842.0</v>
      </c>
      <c r="Y13" s="31">
        <v>22.0</v>
      </c>
      <c r="Z13" s="31">
        <v>43.4</v>
      </c>
      <c r="AA13" s="31">
        <v>9.2</v>
      </c>
      <c r="AB13" s="32">
        <v>113.05</v>
      </c>
    </row>
    <row r="14" ht="14.25" customHeight="1">
      <c r="A14" s="29">
        <v>13.0</v>
      </c>
      <c r="B14" s="30" t="s">
        <v>770</v>
      </c>
      <c r="C14" s="31">
        <v>17.0</v>
      </c>
      <c r="D14" s="31">
        <v>427.0</v>
      </c>
      <c r="E14" s="31">
        <v>6387.0</v>
      </c>
      <c r="F14" s="31">
        <v>1046.0</v>
      </c>
      <c r="G14" s="31">
        <v>6.1</v>
      </c>
      <c r="H14" s="31">
        <v>24.0</v>
      </c>
      <c r="I14" s="31">
        <v>10.0</v>
      </c>
      <c r="J14" s="31">
        <v>361.0</v>
      </c>
      <c r="K14" s="31">
        <v>343.0</v>
      </c>
      <c r="L14" s="31">
        <v>514.0</v>
      </c>
      <c r="M14" s="31">
        <v>4221.0</v>
      </c>
      <c r="N14" s="31">
        <v>26.0</v>
      </c>
      <c r="O14" s="31">
        <v>14.0</v>
      </c>
      <c r="P14" s="31">
        <v>7.7</v>
      </c>
      <c r="Q14" s="31">
        <v>200.0</v>
      </c>
      <c r="R14" s="31">
        <v>499.0</v>
      </c>
      <c r="S14" s="31">
        <v>2166.0</v>
      </c>
      <c r="T14" s="31">
        <v>22.0</v>
      </c>
      <c r="U14" s="31">
        <v>4.3</v>
      </c>
      <c r="V14" s="31">
        <v>130.0</v>
      </c>
      <c r="W14" s="31">
        <v>102.0</v>
      </c>
      <c r="X14" s="31">
        <v>1066.0</v>
      </c>
      <c r="Y14" s="31">
        <v>31.0</v>
      </c>
      <c r="Z14" s="31">
        <v>41.2</v>
      </c>
      <c r="AA14" s="31">
        <v>11.5</v>
      </c>
      <c r="AB14" s="32">
        <v>130.03</v>
      </c>
    </row>
    <row r="15" ht="14.25" customHeight="1">
      <c r="A15" s="29">
        <v>14.0</v>
      </c>
      <c r="B15" s="30" t="s">
        <v>771</v>
      </c>
      <c r="C15" s="31">
        <v>17.0</v>
      </c>
      <c r="D15" s="31">
        <v>425.0</v>
      </c>
      <c r="E15" s="31">
        <v>6168.0</v>
      </c>
      <c r="F15" s="31">
        <v>1083.0</v>
      </c>
      <c r="G15" s="31">
        <v>5.7</v>
      </c>
      <c r="H15" s="31">
        <v>13.0</v>
      </c>
      <c r="I15" s="31">
        <v>6.0</v>
      </c>
      <c r="J15" s="31">
        <v>332.0</v>
      </c>
      <c r="K15" s="31">
        <v>398.0</v>
      </c>
      <c r="L15" s="31">
        <v>604.0</v>
      </c>
      <c r="M15" s="31">
        <v>4238.0</v>
      </c>
      <c r="N15" s="31">
        <v>34.0</v>
      </c>
      <c r="O15" s="31">
        <v>7.0</v>
      </c>
      <c r="P15" s="31">
        <v>6.7</v>
      </c>
      <c r="Q15" s="31">
        <v>202.0</v>
      </c>
      <c r="R15" s="31">
        <v>449.0</v>
      </c>
      <c r="S15" s="31">
        <v>1930.0</v>
      </c>
      <c r="T15" s="31">
        <v>10.0</v>
      </c>
      <c r="U15" s="31">
        <v>4.3</v>
      </c>
      <c r="V15" s="31">
        <v>103.0</v>
      </c>
      <c r="W15" s="31">
        <v>111.0</v>
      </c>
      <c r="X15" s="31">
        <v>1043.0</v>
      </c>
      <c r="Y15" s="31">
        <v>27.0</v>
      </c>
      <c r="Z15" s="31">
        <v>39.3</v>
      </c>
      <c r="AA15" s="31">
        <v>6.6</v>
      </c>
      <c r="AB15" s="32">
        <v>72.05</v>
      </c>
    </row>
    <row r="16" ht="14.25" customHeight="1">
      <c r="A16" s="29">
        <v>15.0</v>
      </c>
      <c r="B16" s="30" t="s">
        <v>772</v>
      </c>
      <c r="C16" s="31">
        <v>17.0</v>
      </c>
      <c r="D16" s="31">
        <v>419.0</v>
      </c>
      <c r="E16" s="31">
        <v>5822.0</v>
      </c>
      <c r="F16" s="31">
        <v>1133.0</v>
      </c>
      <c r="G16" s="31">
        <v>5.1</v>
      </c>
      <c r="H16" s="31">
        <v>25.0</v>
      </c>
      <c r="I16" s="31">
        <v>11.0</v>
      </c>
      <c r="J16" s="31">
        <v>362.0</v>
      </c>
      <c r="K16" s="31">
        <v>359.0</v>
      </c>
      <c r="L16" s="31">
        <v>535.0</v>
      </c>
      <c r="M16" s="31">
        <v>3418.0</v>
      </c>
      <c r="N16" s="31">
        <v>22.0</v>
      </c>
      <c r="O16" s="31">
        <v>14.0</v>
      </c>
      <c r="P16" s="31">
        <v>5.9</v>
      </c>
      <c r="Q16" s="31">
        <v>194.0</v>
      </c>
      <c r="R16" s="31">
        <v>551.0</v>
      </c>
      <c r="S16" s="31">
        <v>2404.0</v>
      </c>
      <c r="T16" s="31">
        <v>23.0</v>
      </c>
      <c r="U16" s="31">
        <v>4.4</v>
      </c>
      <c r="V16" s="31">
        <v>134.0</v>
      </c>
      <c r="W16" s="31">
        <v>103.0</v>
      </c>
      <c r="X16" s="31">
        <v>973.0</v>
      </c>
      <c r="Y16" s="31">
        <v>34.0</v>
      </c>
      <c r="Z16" s="31">
        <v>38.9</v>
      </c>
      <c r="AA16" s="31">
        <v>13.0</v>
      </c>
      <c r="AB16" s="32">
        <v>79.19</v>
      </c>
    </row>
    <row r="17" ht="14.25" customHeight="1">
      <c r="A17" s="29">
        <v>16.0</v>
      </c>
      <c r="B17" s="30" t="s">
        <v>773</v>
      </c>
      <c r="C17" s="31">
        <v>17.0</v>
      </c>
      <c r="D17" s="31">
        <v>395.0</v>
      </c>
      <c r="E17" s="31">
        <v>5506.0</v>
      </c>
      <c r="F17" s="31">
        <v>954.0</v>
      </c>
      <c r="G17" s="31">
        <v>5.8</v>
      </c>
      <c r="H17" s="31">
        <v>13.0</v>
      </c>
      <c r="I17" s="31">
        <v>6.0</v>
      </c>
      <c r="J17" s="31">
        <v>302.0</v>
      </c>
      <c r="K17" s="31">
        <v>324.0</v>
      </c>
      <c r="L17" s="31">
        <v>495.0</v>
      </c>
      <c r="M17" s="31">
        <v>3432.0</v>
      </c>
      <c r="N17" s="31">
        <v>30.0</v>
      </c>
      <c r="O17" s="31">
        <v>7.0</v>
      </c>
      <c r="P17" s="31">
        <v>6.3</v>
      </c>
      <c r="Q17" s="31">
        <v>166.0</v>
      </c>
      <c r="R17" s="31">
        <v>413.0</v>
      </c>
      <c r="S17" s="31">
        <v>2074.0</v>
      </c>
      <c r="T17" s="31">
        <v>18.0</v>
      </c>
      <c r="U17" s="31">
        <v>5.0</v>
      </c>
      <c r="V17" s="31">
        <v>106.0</v>
      </c>
      <c r="W17" s="31">
        <v>97.0</v>
      </c>
      <c r="X17" s="31">
        <v>803.0</v>
      </c>
      <c r="Y17" s="31">
        <v>30.0</v>
      </c>
      <c r="Z17" s="31">
        <v>34.8</v>
      </c>
      <c r="AA17" s="31">
        <v>7.0</v>
      </c>
      <c r="AB17" s="32">
        <v>101.56</v>
      </c>
    </row>
    <row r="18" ht="14.25" customHeight="1">
      <c r="A18" s="29">
        <v>17.0</v>
      </c>
      <c r="B18" s="30" t="s">
        <v>774</v>
      </c>
      <c r="C18" s="31">
        <v>17.0</v>
      </c>
      <c r="D18" s="31">
        <v>387.0</v>
      </c>
      <c r="E18" s="31">
        <v>6440.0</v>
      </c>
      <c r="F18" s="31">
        <v>1185.0</v>
      </c>
      <c r="G18" s="31">
        <v>5.4</v>
      </c>
      <c r="H18" s="31">
        <v>26.0</v>
      </c>
      <c r="I18" s="31">
        <v>8.0</v>
      </c>
      <c r="J18" s="31">
        <v>394.0</v>
      </c>
      <c r="K18" s="31">
        <v>396.0</v>
      </c>
      <c r="L18" s="31">
        <v>611.0</v>
      </c>
      <c r="M18" s="31">
        <v>3961.0</v>
      </c>
      <c r="N18" s="31">
        <v>21.0</v>
      </c>
      <c r="O18" s="31">
        <v>18.0</v>
      </c>
      <c r="P18" s="31">
        <v>5.9</v>
      </c>
      <c r="Q18" s="31">
        <v>209.0</v>
      </c>
      <c r="R18" s="31">
        <v>517.0</v>
      </c>
      <c r="S18" s="31">
        <v>2479.0</v>
      </c>
      <c r="T18" s="31">
        <v>18.0</v>
      </c>
      <c r="U18" s="31">
        <v>4.8</v>
      </c>
      <c r="V18" s="31">
        <v>159.0</v>
      </c>
      <c r="W18" s="31">
        <v>102.0</v>
      </c>
      <c r="X18" s="31">
        <v>852.0</v>
      </c>
      <c r="Y18" s="31">
        <v>26.0</v>
      </c>
      <c r="Z18" s="31">
        <v>38.5</v>
      </c>
      <c r="AA18" s="31">
        <v>13.3</v>
      </c>
      <c r="AB18" s="32">
        <v>59.67</v>
      </c>
    </row>
    <row r="19" ht="14.25" customHeight="1">
      <c r="A19" s="29">
        <v>18.0</v>
      </c>
      <c r="B19" s="30" t="s">
        <v>775</v>
      </c>
      <c r="C19" s="31">
        <v>17.0</v>
      </c>
      <c r="D19" s="31">
        <v>374.0</v>
      </c>
      <c r="E19" s="31">
        <v>6184.0</v>
      </c>
      <c r="F19" s="31">
        <v>1082.0</v>
      </c>
      <c r="G19" s="31">
        <v>5.7</v>
      </c>
      <c r="H19" s="31">
        <v>24.0</v>
      </c>
      <c r="I19" s="31">
        <v>10.0</v>
      </c>
      <c r="J19" s="31">
        <v>349.0</v>
      </c>
      <c r="K19" s="31">
        <v>429.0</v>
      </c>
      <c r="L19" s="31">
        <v>628.0</v>
      </c>
      <c r="M19" s="31">
        <v>4567.0</v>
      </c>
      <c r="N19" s="31">
        <v>23.0</v>
      </c>
      <c r="O19" s="31">
        <v>14.0</v>
      </c>
      <c r="P19" s="31">
        <v>6.8</v>
      </c>
      <c r="Q19" s="31">
        <v>217.0</v>
      </c>
      <c r="R19" s="31">
        <v>414.0</v>
      </c>
      <c r="S19" s="31">
        <v>1617.0</v>
      </c>
      <c r="T19" s="31">
        <v>14.0</v>
      </c>
      <c r="U19" s="31">
        <v>3.9</v>
      </c>
      <c r="V19" s="31">
        <v>95.0</v>
      </c>
      <c r="W19" s="31">
        <v>124.0</v>
      </c>
      <c r="X19" s="31">
        <v>1104.0</v>
      </c>
      <c r="Y19" s="31">
        <v>37.0</v>
      </c>
      <c r="Z19" s="31">
        <v>41.0</v>
      </c>
      <c r="AA19" s="31">
        <v>12.8</v>
      </c>
      <c r="AB19" s="32">
        <v>77.89</v>
      </c>
    </row>
    <row r="20" ht="14.25" customHeight="1">
      <c r="A20" s="29">
        <v>19.0</v>
      </c>
      <c r="B20" s="30" t="s">
        <v>776</v>
      </c>
      <c r="C20" s="31">
        <v>17.0</v>
      </c>
      <c r="D20" s="31">
        <v>364.0</v>
      </c>
      <c r="E20" s="31">
        <v>5177.0</v>
      </c>
      <c r="F20" s="31">
        <v>1051.0</v>
      </c>
      <c r="G20" s="31">
        <v>4.9</v>
      </c>
      <c r="H20" s="31">
        <v>18.0</v>
      </c>
      <c r="I20" s="31">
        <v>5.0</v>
      </c>
      <c r="J20" s="31">
        <v>307.0</v>
      </c>
      <c r="K20" s="31">
        <v>293.0</v>
      </c>
      <c r="L20" s="31">
        <v>504.0</v>
      </c>
      <c r="M20" s="31">
        <v>3186.0</v>
      </c>
      <c r="N20" s="31">
        <v>29.0</v>
      </c>
      <c r="O20" s="31">
        <v>13.0</v>
      </c>
      <c r="P20" s="31">
        <v>5.9</v>
      </c>
      <c r="Q20" s="31">
        <v>165.0</v>
      </c>
      <c r="R20" s="31">
        <v>510.0</v>
      </c>
      <c r="S20" s="31">
        <v>1991.0</v>
      </c>
      <c r="T20" s="31">
        <v>12.0</v>
      </c>
      <c r="U20" s="31">
        <v>3.9</v>
      </c>
      <c r="V20" s="31">
        <v>113.0</v>
      </c>
      <c r="W20" s="31">
        <v>98.0</v>
      </c>
      <c r="X20" s="31">
        <v>811.0</v>
      </c>
      <c r="Y20" s="31">
        <v>29.0</v>
      </c>
      <c r="Z20" s="31">
        <v>33.7</v>
      </c>
      <c r="AA20" s="31">
        <v>8.7</v>
      </c>
      <c r="AB20" s="32">
        <v>-11.97</v>
      </c>
    </row>
    <row r="21" ht="14.25" customHeight="1">
      <c r="A21" s="29">
        <v>20.0</v>
      </c>
      <c r="B21" s="30" t="s">
        <v>777</v>
      </c>
      <c r="C21" s="31">
        <v>17.0</v>
      </c>
      <c r="D21" s="31">
        <v>349.0</v>
      </c>
      <c r="E21" s="31">
        <v>5791.0</v>
      </c>
      <c r="F21" s="31">
        <v>1054.0</v>
      </c>
      <c r="G21" s="31">
        <v>5.5</v>
      </c>
      <c r="H21" s="31">
        <v>22.0</v>
      </c>
      <c r="I21" s="31">
        <v>8.0</v>
      </c>
      <c r="J21" s="31">
        <v>342.0</v>
      </c>
      <c r="K21" s="31">
        <v>320.0</v>
      </c>
      <c r="L21" s="31">
        <v>520.0</v>
      </c>
      <c r="M21" s="31">
        <v>3320.0</v>
      </c>
      <c r="N21" s="31">
        <v>21.0</v>
      </c>
      <c r="O21" s="31">
        <v>14.0</v>
      </c>
      <c r="P21" s="31">
        <v>5.8</v>
      </c>
      <c r="Q21" s="31">
        <v>177.0</v>
      </c>
      <c r="R21" s="31">
        <v>485.0</v>
      </c>
      <c r="S21" s="31">
        <v>2471.0</v>
      </c>
      <c r="T21" s="31">
        <v>20.0</v>
      </c>
      <c r="U21" s="31">
        <v>5.1</v>
      </c>
      <c r="V21" s="31">
        <v>138.0</v>
      </c>
      <c r="W21" s="31">
        <v>112.0</v>
      </c>
      <c r="X21" s="31">
        <v>1035.0</v>
      </c>
      <c r="Y21" s="31">
        <v>27.0</v>
      </c>
      <c r="Z21" s="31">
        <v>32.2</v>
      </c>
      <c r="AA21" s="31">
        <v>12.4</v>
      </c>
      <c r="AB21" s="32">
        <v>58.49</v>
      </c>
    </row>
    <row r="22" ht="14.25" customHeight="1">
      <c r="A22" s="29">
        <v>21.0</v>
      </c>
      <c r="B22" s="30" t="s">
        <v>778</v>
      </c>
      <c r="C22" s="31">
        <v>17.0</v>
      </c>
      <c r="D22" s="31">
        <v>343.0</v>
      </c>
      <c r="E22" s="31">
        <v>5361.0</v>
      </c>
      <c r="F22" s="31">
        <v>1113.0</v>
      </c>
      <c r="G22" s="31">
        <v>4.8</v>
      </c>
      <c r="H22" s="31">
        <v>20.0</v>
      </c>
      <c r="I22" s="31">
        <v>9.0</v>
      </c>
      <c r="J22" s="31">
        <v>323.0</v>
      </c>
      <c r="K22" s="31">
        <v>425.0</v>
      </c>
      <c r="L22" s="31">
        <v>664.0</v>
      </c>
      <c r="M22" s="31">
        <v>3778.0</v>
      </c>
      <c r="N22" s="31">
        <v>23.0</v>
      </c>
      <c r="O22" s="31">
        <v>11.0</v>
      </c>
      <c r="P22" s="31">
        <v>5.4</v>
      </c>
      <c r="Q22" s="31">
        <v>204.0</v>
      </c>
      <c r="R22" s="31">
        <v>411.0</v>
      </c>
      <c r="S22" s="31">
        <v>1583.0</v>
      </c>
      <c r="T22" s="31">
        <v>10.0</v>
      </c>
      <c r="U22" s="31">
        <v>3.9</v>
      </c>
      <c r="V22" s="31">
        <v>85.0</v>
      </c>
      <c r="W22" s="31">
        <v>106.0</v>
      </c>
      <c r="X22" s="31">
        <v>831.0</v>
      </c>
      <c r="Y22" s="31">
        <v>34.0</v>
      </c>
      <c r="Z22" s="31">
        <v>34.7</v>
      </c>
      <c r="AA22" s="31">
        <v>9.5</v>
      </c>
      <c r="AB22" s="32">
        <v>-14.49</v>
      </c>
    </row>
    <row r="23" ht="14.25" customHeight="1">
      <c r="A23" s="29">
        <v>22.0</v>
      </c>
      <c r="B23" s="30" t="s">
        <v>779</v>
      </c>
      <c r="C23" s="31">
        <v>17.0</v>
      </c>
      <c r="D23" s="31">
        <v>341.0</v>
      </c>
      <c r="E23" s="31">
        <v>5219.0</v>
      </c>
      <c r="F23" s="31">
        <v>1097.0</v>
      </c>
      <c r="G23" s="31">
        <v>4.8</v>
      </c>
      <c r="H23" s="31">
        <v>26.0</v>
      </c>
      <c r="I23" s="31">
        <v>12.0</v>
      </c>
      <c r="J23" s="31">
        <v>325.0</v>
      </c>
      <c r="K23" s="31">
        <v>404.0</v>
      </c>
      <c r="L23" s="31">
        <v>615.0</v>
      </c>
      <c r="M23" s="31">
        <v>3651.0</v>
      </c>
      <c r="N23" s="31">
        <v>21.0</v>
      </c>
      <c r="O23" s="31">
        <v>14.0</v>
      </c>
      <c r="P23" s="31">
        <v>5.6</v>
      </c>
      <c r="Q23" s="31">
        <v>206.0</v>
      </c>
      <c r="R23" s="31">
        <v>442.0</v>
      </c>
      <c r="S23" s="31">
        <v>1568.0</v>
      </c>
      <c r="T23" s="31">
        <v>12.0</v>
      </c>
      <c r="U23" s="31">
        <v>3.5</v>
      </c>
      <c r="V23" s="31">
        <v>87.0</v>
      </c>
      <c r="W23" s="31">
        <v>105.0</v>
      </c>
      <c r="X23" s="31">
        <v>825.0</v>
      </c>
      <c r="Y23" s="31">
        <v>32.0</v>
      </c>
      <c r="Z23" s="31">
        <v>30.1</v>
      </c>
      <c r="AA23" s="31">
        <v>12.4</v>
      </c>
      <c r="AB23" s="32">
        <v>-11.96</v>
      </c>
    </row>
    <row r="24" ht="14.25" customHeight="1">
      <c r="A24" s="29">
        <v>23.0</v>
      </c>
      <c r="B24" s="30" t="s">
        <v>780</v>
      </c>
      <c r="C24" s="31">
        <v>17.0</v>
      </c>
      <c r="D24" s="31">
        <v>335.0</v>
      </c>
      <c r="E24" s="31">
        <v>5618.0</v>
      </c>
      <c r="F24" s="31">
        <v>1036.0</v>
      </c>
      <c r="G24" s="31">
        <v>5.4</v>
      </c>
      <c r="H24" s="31">
        <v>18.0</v>
      </c>
      <c r="I24" s="31">
        <v>9.0</v>
      </c>
      <c r="J24" s="31">
        <v>331.0</v>
      </c>
      <c r="K24" s="31">
        <v>354.0</v>
      </c>
      <c r="L24" s="31">
        <v>541.0</v>
      </c>
      <c r="M24" s="31">
        <v>3593.0</v>
      </c>
      <c r="N24" s="31">
        <v>20.0</v>
      </c>
      <c r="O24" s="31">
        <v>9.0</v>
      </c>
      <c r="P24" s="31">
        <v>6.2</v>
      </c>
      <c r="Q24" s="31">
        <v>179.0</v>
      </c>
      <c r="R24" s="31">
        <v>455.0</v>
      </c>
      <c r="S24" s="31">
        <v>2025.0</v>
      </c>
      <c r="T24" s="31">
        <v>16.0</v>
      </c>
      <c r="U24" s="31">
        <v>4.5</v>
      </c>
      <c r="V24" s="31">
        <v>124.0</v>
      </c>
      <c r="W24" s="31">
        <v>83.0</v>
      </c>
      <c r="X24" s="31">
        <v>711.0</v>
      </c>
      <c r="Y24" s="31">
        <v>28.0</v>
      </c>
      <c r="Z24" s="31">
        <v>36.9</v>
      </c>
      <c r="AA24" s="31">
        <v>9.5</v>
      </c>
      <c r="AB24" s="32">
        <v>61.32</v>
      </c>
    </row>
    <row r="25" ht="14.25" customHeight="1">
      <c r="A25" s="29">
        <v>24.0</v>
      </c>
      <c r="B25" s="30" t="s">
        <v>781</v>
      </c>
      <c r="C25" s="31">
        <v>17.0</v>
      </c>
      <c r="D25" s="31">
        <v>335.0</v>
      </c>
      <c r="E25" s="31">
        <v>5502.0</v>
      </c>
      <c r="F25" s="31">
        <v>1070.0</v>
      </c>
      <c r="G25" s="31">
        <v>5.1</v>
      </c>
      <c r="H25" s="31">
        <v>24.0</v>
      </c>
      <c r="I25" s="31">
        <v>9.0</v>
      </c>
      <c r="J25" s="31">
        <v>345.0</v>
      </c>
      <c r="K25" s="31">
        <v>356.0</v>
      </c>
      <c r="L25" s="31">
        <v>550.0</v>
      </c>
      <c r="M25" s="31">
        <v>3441.0</v>
      </c>
      <c r="N25" s="31">
        <v>21.0</v>
      </c>
      <c r="O25" s="31">
        <v>15.0</v>
      </c>
      <c r="P25" s="31">
        <v>5.8</v>
      </c>
      <c r="Q25" s="31">
        <v>181.0</v>
      </c>
      <c r="R25" s="31">
        <v>477.0</v>
      </c>
      <c r="S25" s="31">
        <v>2061.0</v>
      </c>
      <c r="T25" s="31">
        <v>13.0</v>
      </c>
      <c r="U25" s="31">
        <v>4.3</v>
      </c>
      <c r="V25" s="31">
        <v>129.0</v>
      </c>
      <c r="W25" s="31">
        <v>82.0</v>
      </c>
      <c r="X25" s="31">
        <v>743.0</v>
      </c>
      <c r="Y25" s="31">
        <v>35.0</v>
      </c>
      <c r="Z25" s="31">
        <v>34.6</v>
      </c>
      <c r="AA25" s="31">
        <v>13.4</v>
      </c>
      <c r="AB25" s="32">
        <v>15.8</v>
      </c>
    </row>
    <row r="26" ht="14.25" customHeight="1">
      <c r="A26" s="29">
        <v>25.0</v>
      </c>
      <c r="B26" s="30" t="s">
        <v>782</v>
      </c>
      <c r="C26" s="31">
        <v>17.0</v>
      </c>
      <c r="D26" s="31">
        <v>325.0</v>
      </c>
      <c r="E26" s="31">
        <v>5484.0</v>
      </c>
      <c r="F26" s="31">
        <v>1056.0</v>
      </c>
      <c r="G26" s="31">
        <v>5.2</v>
      </c>
      <c r="H26" s="31">
        <v>23.0</v>
      </c>
      <c r="I26" s="31">
        <v>9.0</v>
      </c>
      <c r="J26" s="31">
        <v>329.0</v>
      </c>
      <c r="K26" s="31">
        <v>396.0</v>
      </c>
      <c r="L26" s="31">
        <v>593.0</v>
      </c>
      <c r="M26" s="31">
        <v>3598.0</v>
      </c>
      <c r="N26" s="31">
        <v>23.0</v>
      </c>
      <c r="O26" s="31">
        <v>14.0</v>
      </c>
      <c r="P26" s="31">
        <v>5.7</v>
      </c>
      <c r="Q26" s="31">
        <v>193.0</v>
      </c>
      <c r="R26" s="31">
        <v>427.0</v>
      </c>
      <c r="S26" s="31">
        <v>1886.0</v>
      </c>
      <c r="T26" s="31">
        <v>12.0</v>
      </c>
      <c r="U26" s="31">
        <v>4.4</v>
      </c>
      <c r="V26" s="31">
        <v>104.0</v>
      </c>
      <c r="W26" s="31">
        <v>105.0</v>
      </c>
      <c r="X26" s="31">
        <v>824.0</v>
      </c>
      <c r="Y26" s="31">
        <v>32.0</v>
      </c>
      <c r="Z26" s="31">
        <v>34.3</v>
      </c>
      <c r="AA26" s="31">
        <v>12.9</v>
      </c>
      <c r="AB26" s="32">
        <v>6.87</v>
      </c>
    </row>
    <row r="27" ht="14.25" customHeight="1">
      <c r="A27" s="29">
        <v>26.0</v>
      </c>
      <c r="B27" s="30" t="s">
        <v>783</v>
      </c>
      <c r="C27" s="31">
        <v>17.0</v>
      </c>
      <c r="D27" s="31">
        <v>313.0</v>
      </c>
      <c r="E27" s="31">
        <v>5164.0</v>
      </c>
      <c r="F27" s="31">
        <v>1006.0</v>
      </c>
      <c r="G27" s="31">
        <v>5.1</v>
      </c>
      <c r="H27" s="31">
        <v>26.0</v>
      </c>
      <c r="I27" s="31">
        <v>11.0</v>
      </c>
      <c r="J27" s="31">
        <v>306.0</v>
      </c>
      <c r="K27" s="31">
        <v>377.0</v>
      </c>
      <c r="L27" s="31">
        <v>573.0</v>
      </c>
      <c r="M27" s="31">
        <v>3713.0</v>
      </c>
      <c r="N27" s="31">
        <v>20.0</v>
      </c>
      <c r="O27" s="31">
        <v>15.0</v>
      </c>
      <c r="P27" s="31">
        <v>6.1</v>
      </c>
      <c r="Q27" s="31">
        <v>196.0</v>
      </c>
      <c r="R27" s="31">
        <v>393.0</v>
      </c>
      <c r="S27" s="31">
        <v>1451.0</v>
      </c>
      <c r="T27" s="31">
        <v>11.0</v>
      </c>
      <c r="U27" s="31">
        <v>3.7</v>
      </c>
      <c r="V27" s="31">
        <v>75.0</v>
      </c>
      <c r="W27" s="31">
        <v>92.0</v>
      </c>
      <c r="X27" s="31">
        <v>753.0</v>
      </c>
      <c r="Y27" s="31">
        <v>35.0</v>
      </c>
      <c r="Z27" s="31">
        <v>32.8</v>
      </c>
      <c r="AA27" s="31">
        <v>14.7</v>
      </c>
      <c r="AB27" s="32">
        <v>-18.38</v>
      </c>
    </row>
    <row r="28" ht="14.25" customHeight="1">
      <c r="A28" s="29">
        <v>27.0</v>
      </c>
      <c r="B28" s="30" t="s">
        <v>784</v>
      </c>
      <c r="C28" s="31">
        <v>17.0</v>
      </c>
      <c r="D28" s="31">
        <v>311.0</v>
      </c>
      <c r="E28" s="31">
        <v>5225.0</v>
      </c>
      <c r="F28" s="31">
        <v>1075.0</v>
      </c>
      <c r="G28" s="31">
        <v>4.9</v>
      </c>
      <c r="H28" s="31">
        <v>29.0</v>
      </c>
      <c r="I28" s="31">
        <v>9.0</v>
      </c>
      <c r="J28" s="31">
        <v>333.0</v>
      </c>
      <c r="K28" s="31">
        <v>332.0</v>
      </c>
      <c r="L28" s="31">
        <v>542.0</v>
      </c>
      <c r="M28" s="31">
        <v>3207.0</v>
      </c>
      <c r="N28" s="31">
        <v>16.0</v>
      </c>
      <c r="O28" s="31">
        <v>20.0</v>
      </c>
      <c r="P28" s="31">
        <v>5.3</v>
      </c>
      <c r="Q28" s="31">
        <v>180.0</v>
      </c>
      <c r="R28" s="31">
        <v>475.0</v>
      </c>
      <c r="S28" s="31">
        <v>2018.0</v>
      </c>
      <c r="T28" s="31">
        <v>14.0</v>
      </c>
      <c r="U28" s="31">
        <v>4.2</v>
      </c>
      <c r="V28" s="31">
        <v>119.0</v>
      </c>
      <c r="W28" s="31">
        <v>106.0</v>
      </c>
      <c r="X28" s="31">
        <v>914.0</v>
      </c>
      <c r="Y28" s="31">
        <v>34.0</v>
      </c>
      <c r="Z28" s="31">
        <v>31.5</v>
      </c>
      <c r="AA28" s="31">
        <v>15.2</v>
      </c>
      <c r="AB28" s="32">
        <v>-40.89</v>
      </c>
    </row>
    <row r="29" ht="14.25" customHeight="1">
      <c r="A29" s="29">
        <v>28.0</v>
      </c>
      <c r="B29" s="30" t="s">
        <v>785</v>
      </c>
      <c r="C29" s="31">
        <v>17.0</v>
      </c>
      <c r="D29" s="31">
        <v>310.0</v>
      </c>
      <c r="E29" s="31">
        <v>5208.0</v>
      </c>
      <c r="F29" s="31">
        <v>1036.0</v>
      </c>
      <c r="G29" s="31">
        <v>5.0</v>
      </c>
      <c r="H29" s="31">
        <v>27.0</v>
      </c>
      <c r="I29" s="31">
        <v>7.0</v>
      </c>
      <c r="J29" s="31">
        <v>310.0</v>
      </c>
      <c r="K29" s="31">
        <v>357.0</v>
      </c>
      <c r="L29" s="31">
        <v>603.0</v>
      </c>
      <c r="M29" s="31">
        <v>3541.0</v>
      </c>
      <c r="N29" s="31">
        <v>20.0</v>
      </c>
      <c r="O29" s="31">
        <v>20.0</v>
      </c>
      <c r="P29" s="31">
        <v>5.4</v>
      </c>
      <c r="Q29" s="31">
        <v>195.0</v>
      </c>
      <c r="R29" s="31">
        <v>380.0</v>
      </c>
      <c r="S29" s="31">
        <v>1667.0</v>
      </c>
      <c r="T29" s="31">
        <v>14.0</v>
      </c>
      <c r="U29" s="31">
        <v>4.4</v>
      </c>
      <c r="V29" s="31">
        <v>87.0</v>
      </c>
      <c r="W29" s="31">
        <v>103.0</v>
      </c>
      <c r="X29" s="31">
        <v>860.0</v>
      </c>
      <c r="Y29" s="31">
        <v>28.0</v>
      </c>
      <c r="Z29" s="31">
        <v>29.4</v>
      </c>
      <c r="AA29" s="31">
        <v>14.4</v>
      </c>
      <c r="AB29" s="32">
        <v>-32.71</v>
      </c>
    </row>
    <row r="30" ht="14.25" customHeight="1">
      <c r="A30" s="29">
        <v>29.0</v>
      </c>
      <c r="B30" s="30" t="s">
        <v>786</v>
      </c>
      <c r="C30" s="31">
        <v>17.0</v>
      </c>
      <c r="D30" s="31">
        <v>304.0</v>
      </c>
      <c r="E30" s="31">
        <v>5081.0</v>
      </c>
      <c r="F30" s="31">
        <v>1106.0</v>
      </c>
      <c r="G30" s="31">
        <v>4.6</v>
      </c>
      <c r="H30" s="31">
        <v>29.0</v>
      </c>
      <c r="I30" s="31">
        <v>8.0</v>
      </c>
      <c r="J30" s="31">
        <v>322.0</v>
      </c>
      <c r="K30" s="31">
        <v>348.0</v>
      </c>
      <c r="L30" s="31">
        <v>599.0</v>
      </c>
      <c r="M30" s="31">
        <v>3239.0</v>
      </c>
      <c r="N30" s="31">
        <v>14.0</v>
      </c>
      <c r="O30" s="31">
        <v>21.0</v>
      </c>
      <c r="P30" s="31">
        <v>5.0</v>
      </c>
      <c r="Q30" s="31">
        <v>174.0</v>
      </c>
      <c r="R30" s="31">
        <v>455.0</v>
      </c>
      <c r="S30" s="31">
        <v>1842.0</v>
      </c>
      <c r="T30" s="31">
        <v>17.0</v>
      </c>
      <c r="U30" s="31">
        <v>4.0</v>
      </c>
      <c r="V30" s="31">
        <v>118.0</v>
      </c>
      <c r="W30" s="31">
        <v>107.0</v>
      </c>
      <c r="X30" s="31">
        <v>864.0</v>
      </c>
      <c r="Y30" s="31">
        <v>30.0</v>
      </c>
      <c r="Z30" s="31">
        <v>29.2</v>
      </c>
      <c r="AA30" s="31">
        <v>14.9</v>
      </c>
      <c r="AB30" s="32">
        <v>-92.1</v>
      </c>
    </row>
    <row r="31" ht="14.25" customHeight="1">
      <c r="A31" s="29">
        <v>30.0</v>
      </c>
      <c r="B31" s="30" t="s">
        <v>787</v>
      </c>
      <c r="C31" s="31">
        <v>17.0</v>
      </c>
      <c r="D31" s="31">
        <v>280.0</v>
      </c>
      <c r="E31" s="31">
        <v>4727.0</v>
      </c>
      <c r="F31" s="31">
        <v>1010.0</v>
      </c>
      <c r="G31" s="31">
        <v>4.7</v>
      </c>
      <c r="H31" s="31">
        <v>22.0</v>
      </c>
      <c r="I31" s="31">
        <v>7.0</v>
      </c>
      <c r="J31" s="31">
        <v>266.0</v>
      </c>
      <c r="K31" s="31">
        <v>354.0</v>
      </c>
      <c r="L31" s="31">
        <v>546.0</v>
      </c>
      <c r="M31" s="31">
        <v>3305.0</v>
      </c>
      <c r="N31" s="31">
        <v>21.0</v>
      </c>
      <c r="O31" s="31">
        <v>15.0</v>
      </c>
      <c r="P31" s="31">
        <v>5.6</v>
      </c>
      <c r="Q31" s="31">
        <v>162.0</v>
      </c>
      <c r="R31" s="31">
        <v>420.0</v>
      </c>
      <c r="S31" s="31">
        <v>1422.0</v>
      </c>
      <c r="T31" s="31">
        <v>8.0</v>
      </c>
      <c r="U31" s="31">
        <v>3.4</v>
      </c>
      <c r="V31" s="31">
        <v>77.0</v>
      </c>
      <c r="W31" s="31">
        <v>114.0</v>
      </c>
      <c r="X31" s="31">
        <v>978.0</v>
      </c>
      <c r="Y31" s="31">
        <v>27.0</v>
      </c>
      <c r="Z31" s="31">
        <v>26.6</v>
      </c>
      <c r="AA31" s="31">
        <v>11.2</v>
      </c>
      <c r="AB31" s="32">
        <v>-74.29</v>
      </c>
    </row>
    <row r="32" ht="14.25" customHeight="1">
      <c r="A32" s="29">
        <v>31.0</v>
      </c>
      <c r="B32" s="30" t="s">
        <v>788</v>
      </c>
      <c r="C32" s="31">
        <v>17.0</v>
      </c>
      <c r="D32" s="31">
        <v>258.0</v>
      </c>
      <c r="E32" s="31">
        <v>4884.0</v>
      </c>
      <c r="F32" s="31">
        <v>1050.0</v>
      </c>
      <c r="G32" s="31">
        <v>4.7</v>
      </c>
      <c r="H32" s="31">
        <v>30.0</v>
      </c>
      <c r="I32" s="31">
        <v>10.0</v>
      </c>
      <c r="J32" s="31">
        <v>299.0</v>
      </c>
      <c r="K32" s="31">
        <v>351.0</v>
      </c>
      <c r="L32" s="31">
        <v>593.0</v>
      </c>
      <c r="M32" s="31">
        <v>3196.0</v>
      </c>
      <c r="N32" s="31">
        <v>15.0</v>
      </c>
      <c r="O32" s="31">
        <v>20.0</v>
      </c>
      <c r="P32" s="31">
        <v>5.1</v>
      </c>
      <c r="Q32" s="31">
        <v>171.0</v>
      </c>
      <c r="R32" s="31">
        <v>419.0</v>
      </c>
      <c r="S32" s="31">
        <v>1688.0</v>
      </c>
      <c r="T32" s="31">
        <v>8.0</v>
      </c>
      <c r="U32" s="31">
        <v>4.0</v>
      </c>
      <c r="V32" s="31">
        <v>90.0</v>
      </c>
      <c r="W32" s="31">
        <v>88.0</v>
      </c>
      <c r="X32" s="31">
        <v>674.0</v>
      </c>
      <c r="Y32" s="31">
        <v>38.0</v>
      </c>
      <c r="Z32" s="31">
        <v>27.5</v>
      </c>
      <c r="AA32" s="31">
        <v>15.9</v>
      </c>
      <c r="AB32" s="32">
        <v>-100.13</v>
      </c>
    </row>
    <row r="33" ht="14.25" customHeight="1">
      <c r="A33" s="33">
        <v>32.0</v>
      </c>
      <c r="B33" s="34" t="s">
        <v>789</v>
      </c>
      <c r="C33" s="35">
        <v>17.0</v>
      </c>
      <c r="D33" s="35">
        <v>253.0</v>
      </c>
      <c r="E33" s="35">
        <v>5191.0</v>
      </c>
      <c r="F33" s="35">
        <v>1028.0</v>
      </c>
      <c r="G33" s="35">
        <v>5.0</v>
      </c>
      <c r="H33" s="35">
        <v>29.0</v>
      </c>
      <c r="I33" s="35">
        <v>12.0</v>
      </c>
      <c r="J33" s="35">
        <v>304.0</v>
      </c>
      <c r="K33" s="35">
        <v>361.0</v>
      </c>
      <c r="L33" s="35">
        <v>604.0</v>
      </c>
      <c r="M33" s="35">
        <v>3436.0</v>
      </c>
      <c r="N33" s="35">
        <v>12.0</v>
      </c>
      <c r="O33" s="35">
        <v>17.0</v>
      </c>
      <c r="P33" s="35">
        <v>5.4</v>
      </c>
      <c r="Q33" s="35">
        <v>178.0</v>
      </c>
      <c r="R33" s="35">
        <v>392.0</v>
      </c>
      <c r="S33" s="35">
        <v>1755.0</v>
      </c>
      <c r="T33" s="35">
        <v>13.0</v>
      </c>
      <c r="U33" s="35">
        <v>4.5</v>
      </c>
      <c r="V33" s="35">
        <v>92.0</v>
      </c>
      <c r="W33" s="35">
        <v>104.0</v>
      </c>
      <c r="X33" s="35">
        <v>856.0</v>
      </c>
      <c r="Y33" s="35">
        <v>34.0</v>
      </c>
      <c r="Z33" s="35">
        <v>26.4</v>
      </c>
      <c r="AA33" s="35">
        <v>15.7</v>
      </c>
      <c r="AB33" s="36">
        <v>-42.5</v>
      </c>
    </row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hyperlinks>
    <hyperlink r:id="rId1" ref="B2"/>
    <hyperlink r:id="rId2" ref="B3"/>
    <hyperlink r:id="rId3" ref="B4"/>
    <hyperlink r:id="rId4" ref="B5"/>
    <hyperlink r:id="rId5" ref="B6"/>
    <hyperlink r:id="rId6" ref="B7"/>
    <hyperlink r:id="rId7" ref="B8"/>
    <hyperlink r:id="rId8" ref="B9"/>
    <hyperlink r:id="rId9" ref="B10"/>
    <hyperlink r:id="rId10" ref="B11"/>
    <hyperlink r:id="rId11" ref="B12"/>
    <hyperlink r:id="rId12" ref="B13"/>
    <hyperlink r:id="rId13" ref="B14"/>
    <hyperlink r:id="rId14" ref="B15"/>
    <hyperlink r:id="rId15" ref="B16"/>
    <hyperlink r:id="rId16" ref="B17"/>
    <hyperlink r:id="rId17" ref="B18"/>
    <hyperlink r:id="rId18" ref="B19"/>
    <hyperlink r:id="rId19" ref="B20"/>
    <hyperlink r:id="rId20" ref="B21"/>
    <hyperlink r:id="rId21" ref="B22"/>
    <hyperlink r:id="rId22" ref="B23"/>
    <hyperlink r:id="rId23" ref="B24"/>
    <hyperlink r:id="rId24" ref="B25"/>
    <hyperlink r:id="rId25" ref="B26"/>
    <hyperlink r:id="rId26" ref="B27"/>
    <hyperlink r:id="rId27" ref="B28"/>
    <hyperlink r:id="rId28" ref="B29"/>
    <hyperlink r:id="rId29" ref="B30"/>
    <hyperlink r:id="rId30" ref="B31"/>
    <hyperlink r:id="rId31" ref="B32"/>
    <hyperlink r:id="rId32" ref="B33"/>
  </hyperlinks>
  <printOptions/>
  <pageMargins bottom="0.75" footer="0.0" header="0.0" left="0.7" right="0.7" top="0.75"/>
  <pageSetup orientation="portrait"/>
  <drawing r:id="rId33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8.71"/>
    <col customWidth="1" min="2" max="2" width="23.14"/>
    <col customWidth="1" min="3" max="28" width="8.71"/>
  </cols>
  <sheetData>
    <row r="1" ht="14.25" customHeight="1">
      <c r="A1" s="25" t="s">
        <v>737</v>
      </c>
      <c r="B1" s="26" t="s">
        <v>738</v>
      </c>
      <c r="C1" s="27" t="s">
        <v>739</v>
      </c>
      <c r="D1" s="27" t="s">
        <v>740</v>
      </c>
      <c r="E1" s="27" t="s">
        <v>741</v>
      </c>
      <c r="F1" s="27" t="s">
        <v>742</v>
      </c>
      <c r="G1" s="27" t="s">
        <v>743</v>
      </c>
      <c r="H1" s="27" t="s">
        <v>744</v>
      </c>
      <c r="I1" s="27" t="s">
        <v>745</v>
      </c>
      <c r="J1" s="27" t="s">
        <v>746</v>
      </c>
      <c r="K1" s="27" t="s">
        <v>747</v>
      </c>
      <c r="L1" s="27" t="s">
        <v>748</v>
      </c>
      <c r="M1" s="27" t="s">
        <v>741</v>
      </c>
      <c r="N1" s="27" t="s">
        <v>749</v>
      </c>
      <c r="O1" s="27" t="s">
        <v>750</v>
      </c>
      <c r="P1" s="27" t="s">
        <v>751</v>
      </c>
      <c r="Q1" s="27" t="s">
        <v>746</v>
      </c>
      <c r="R1" s="27" t="s">
        <v>748</v>
      </c>
      <c r="S1" s="27" t="s">
        <v>741</v>
      </c>
      <c r="T1" s="27" t="s">
        <v>749</v>
      </c>
      <c r="U1" s="27" t="s">
        <v>752</v>
      </c>
      <c r="V1" s="27" t="s">
        <v>746</v>
      </c>
      <c r="W1" s="27" t="s">
        <v>753</v>
      </c>
      <c r="X1" s="27" t="s">
        <v>741</v>
      </c>
      <c r="Y1" s="27" t="s">
        <v>754</v>
      </c>
      <c r="Z1" s="27" t="s">
        <v>755</v>
      </c>
      <c r="AA1" s="27" t="s">
        <v>756</v>
      </c>
      <c r="AB1" s="28" t="s">
        <v>757</v>
      </c>
    </row>
    <row r="2" ht="14.25" customHeight="1">
      <c r="A2" s="29">
        <v>12.0</v>
      </c>
      <c r="B2" s="30" t="s">
        <v>778</v>
      </c>
      <c r="C2" s="31">
        <v>16.0</v>
      </c>
      <c r="D2" s="31">
        <v>416.0</v>
      </c>
      <c r="E2" s="31">
        <v>5354.0</v>
      </c>
      <c r="F2" s="31">
        <v>1043.0</v>
      </c>
      <c r="G2" s="31">
        <v>5.1</v>
      </c>
      <c r="H2" s="31">
        <v>18.0</v>
      </c>
      <c r="I2" s="31">
        <v>7.0</v>
      </c>
      <c r="J2" s="31">
        <v>322.0</v>
      </c>
      <c r="K2" s="31">
        <v>428.0</v>
      </c>
      <c r="L2" s="31">
        <v>656.0</v>
      </c>
      <c r="M2" s="31">
        <v>4003.0</v>
      </c>
      <c r="N2" s="31">
        <v>35.0</v>
      </c>
      <c r="O2" s="31">
        <v>11.0</v>
      </c>
      <c r="P2" s="31">
        <v>6.0</v>
      </c>
      <c r="Q2" s="31">
        <v>206.0</v>
      </c>
      <c r="R2" s="31">
        <v>373.0</v>
      </c>
      <c r="S2" s="31">
        <v>1351.0</v>
      </c>
      <c r="T2" s="31">
        <v>12.0</v>
      </c>
      <c r="U2" s="31">
        <v>3.6</v>
      </c>
      <c r="V2" s="31">
        <v>81.0</v>
      </c>
      <c r="W2" s="31">
        <v>81.0</v>
      </c>
      <c r="X2" s="31">
        <v>691.0</v>
      </c>
      <c r="Y2" s="31">
        <v>35.0</v>
      </c>
      <c r="Z2" s="31">
        <v>37.2</v>
      </c>
      <c r="AA2" s="31">
        <v>8.5</v>
      </c>
      <c r="AB2" s="32">
        <v>78.22</v>
      </c>
    </row>
    <row r="3" ht="14.25" customHeight="1">
      <c r="A3" s="29">
        <v>17.0</v>
      </c>
      <c r="B3" s="30" t="s">
        <v>758</v>
      </c>
      <c r="C3" s="31">
        <v>16.0</v>
      </c>
      <c r="D3" s="31">
        <v>395.0</v>
      </c>
      <c r="E3" s="31">
        <v>5949.0</v>
      </c>
      <c r="F3" s="31">
        <v>1113.0</v>
      </c>
      <c r="G3" s="31">
        <v>5.3</v>
      </c>
      <c r="H3" s="31">
        <v>26.0</v>
      </c>
      <c r="I3" s="31">
        <v>13.0</v>
      </c>
      <c r="J3" s="31">
        <v>371.0</v>
      </c>
      <c r="K3" s="31">
        <v>413.0</v>
      </c>
      <c r="L3" s="31">
        <v>639.0</v>
      </c>
      <c r="M3" s="31">
        <v>4161.0</v>
      </c>
      <c r="N3" s="31">
        <v>25.0</v>
      </c>
      <c r="O3" s="31">
        <v>13.0</v>
      </c>
      <c r="P3" s="31">
        <v>6.1</v>
      </c>
      <c r="Q3" s="31">
        <v>231.0</v>
      </c>
      <c r="R3" s="31">
        <v>430.0</v>
      </c>
      <c r="S3" s="31">
        <v>1788.0</v>
      </c>
      <c r="T3" s="31">
        <v>14.0</v>
      </c>
      <c r="U3" s="31">
        <v>4.2</v>
      </c>
      <c r="V3" s="31">
        <v>115.0</v>
      </c>
      <c r="W3" s="31">
        <v>96.0</v>
      </c>
      <c r="X3" s="31">
        <v>849.0</v>
      </c>
      <c r="Y3" s="31">
        <v>25.0</v>
      </c>
      <c r="Z3" s="31">
        <v>40.6</v>
      </c>
      <c r="AA3" s="31">
        <v>14.4</v>
      </c>
      <c r="AB3" s="32">
        <v>58.97</v>
      </c>
    </row>
    <row r="4" ht="14.25" customHeight="1">
      <c r="A4" s="29">
        <v>6.0</v>
      </c>
      <c r="B4" s="30" t="s">
        <v>761</v>
      </c>
      <c r="C4" s="31">
        <v>16.0</v>
      </c>
      <c r="D4" s="31">
        <v>473.0</v>
      </c>
      <c r="E4" s="31">
        <v>6653.0</v>
      </c>
      <c r="F4" s="31">
        <v>1057.0</v>
      </c>
      <c r="G4" s="31">
        <v>6.3</v>
      </c>
      <c r="H4" s="31">
        <v>16.0</v>
      </c>
      <c r="I4" s="31">
        <v>9.0</v>
      </c>
      <c r="J4" s="31">
        <v>397.0</v>
      </c>
      <c r="K4" s="31">
        <v>420.0</v>
      </c>
      <c r="L4" s="31">
        <v>630.0</v>
      </c>
      <c r="M4" s="31">
        <v>4854.0</v>
      </c>
      <c r="N4" s="31">
        <v>40.0</v>
      </c>
      <c r="O4" s="31">
        <v>7.0</v>
      </c>
      <c r="P4" s="31">
        <v>7.4</v>
      </c>
      <c r="Q4" s="31">
        <v>255.0</v>
      </c>
      <c r="R4" s="31">
        <v>403.0</v>
      </c>
      <c r="S4" s="31">
        <v>1799.0</v>
      </c>
      <c r="T4" s="31">
        <v>13.0</v>
      </c>
      <c r="U4" s="31">
        <v>4.5</v>
      </c>
      <c r="V4" s="31">
        <v>110.0</v>
      </c>
      <c r="W4" s="31">
        <v>105.0</v>
      </c>
      <c r="X4" s="31">
        <v>919.0</v>
      </c>
      <c r="Y4" s="31">
        <v>32.0</v>
      </c>
      <c r="Z4" s="31">
        <v>47.9</v>
      </c>
      <c r="AA4" s="31">
        <v>9.2</v>
      </c>
      <c r="AB4" s="32">
        <v>280.82</v>
      </c>
    </row>
    <row r="5" ht="14.25" customHeight="1">
      <c r="A5" s="29">
        <v>16.0</v>
      </c>
      <c r="B5" s="30" t="s">
        <v>783</v>
      </c>
      <c r="C5" s="31">
        <v>16.0</v>
      </c>
      <c r="D5" s="31">
        <v>396.0</v>
      </c>
      <c r="E5" s="31">
        <v>5895.0</v>
      </c>
      <c r="F5" s="31">
        <v>1078.0</v>
      </c>
      <c r="G5" s="31">
        <v>5.5</v>
      </c>
      <c r="H5" s="31">
        <v>18.0</v>
      </c>
      <c r="I5" s="31">
        <v>7.0</v>
      </c>
      <c r="J5" s="31">
        <v>366.0</v>
      </c>
      <c r="K5" s="31">
        <v>408.0</v>
      </c>
      <c r="L5" s="31">
        <v>628.0</v>
      </c>
      <c r="M5" s="31">
        <v>4363.0</v>
      </c>
      <c r="N5" s="31">
        <v>27.0</v>
      </c>
      <c r="O5" s="31">
        <v>11.0</v>
      </c>
      <c r="P5" s="31">
        <v>6.5</v>
      </c>
      <c r="Q5" s="31">
        <v>243.0</v>
      </c>
      <c r="R5" s="31">
        <v>409.0</v>
      </c>
      <c r="S5" s="31">
        <v>1532.0</v>
      </c>
      <c r="T5" s="31">
        <v>13.0</v>
      </c>
      <c r="U5" s="31">
        <v>3.7</v>
      </c>
      <c r="V5" s="31">
        <v>86.0</v>
      </c>
      <c r="W5" s="31">
        <v>83.0</v>
      </c>
      <c r="X5" s="31">
        <v>736.0</v>
      </c>
      <c r="Y5" s="31">
        <v>37.0</v>
      </c>
      <c r="Z5" s="31">
        <v>44.8</v>
      </c>
      <c r="AA5" s="31">
        <v>10.3</v>
      </c>
      <c r="AB5" s="32">
        <v>129.77</v>
      </c>
    </row>
    <row r="6" ht="14.25" customHeight="1">
      <c r="A6" s="29">
        <v>19.0</v>
      </c>
      <c r="B6" s="30" t="s">
        <v>762</v>
      </c>
      <c r="C6" s="31">
        <v>16.0</v>
      </c>
      <c r="D6" s="31">
        <v>384.0</v>
      </c>
      <c r="E6" s="31">
        <v>6113.0</v>
      </c>
      <c r="F6" s="31">
        <v>1127.0</v>
      </c>
      <c r="G6" s="31">
        <v>5.4</v>
      </c>
      <c r="H6" s="31">
        <v>16.0</v>
      </c>
      <c r="I6" s="31">
        <v>6.0</v>
      </c>
      <c r="J6" s="31">
        <v>373.0</v>
      </c>
      <c r="K6" s="31">
        <v>413.0</v>
      </c>
      <c r="L6" s="31">
        <v>627.0</v>
      </c>
      <c r="M6" s="31">
        <v>4329.0</v>
      </c>
      <c r="N6" s="31">
        <v>31.0</v>
      </c>
      <c r="O6" s="31">
        <v>10.0</v>
      </c>
      <c r="P6" s="31">
        <v>6.5</v>
      </c>
      <c r="Q6" s="31">
        <v>226.0</v>
      </c>
      <c r="R6" s="31">
        <v>466.0</v>
      </c>
      <c r="S6" s="31">
        <v>1784.0</v>
      </c>
      <c r="T6" s="31">
        <v>12.0</v>
      </c>
      <c r="U6" s="31">
        <v>3.8</v>
      </c>
      <c r="V6" s="31">
        <v>111.0</v>
      </c>
      <c r="W6" s="31">
        <v>85.0</v>
      </c>
      <c r="X6" s="31">
        <v>710.0</v>
      </c>
      <c r="Y6" s="31">
        <v>36.0</v>
      </c>
      <c r="Z6" s="31">
        <v>38.3</v>
      </c>
      <c r="AA6" s="31">
        <v>8.6</v>
      </c>
      <c r="AB6" s="32">
        <v>129.6</v>
      </c>
    </row>
    <row r="7" ht="14.25" customHeight="1">
      <c r="A7" s="29">
        <v>3.0</v>
      </c>
      <c r="B7" s="30" t="s">
        <v>759</v>
      </c>
      <c r="C7" s="31">
        <v>16.0</v>
      </c>
      <c r="D7" s="31">
        <v>492.0</v>
      </c>
      <c r="E7" s="31">
        <v>6145.0</v>
      </c>
      <c r="F7" s="31">
        <v>1017.0</v>
      </c>
      <c r="G7" s="31">
        <v>6.0</v>
      </c>
      <c r="H7" s="31">
        <v>17.0</v>
      </c>
      <c r="I7" s="31">
        <v>5.0</v>
      </c>
      <c r="J7" s="31">
        <v>364.0</v>
      </c>
      <c r="K7" s="31">
        <v>410.0</v>
      </c>
      <c r="L7" s="31">
        <v>626.0</v>
      </c>
      <c r="M7" s="31">
        <v>4626.0</v>
      </c>
      <c r="N7" s="31">
        <v>42.0</v>
      </c>
      <c r="O7" s="31">
        <v>12.0</v>
      </c>
      <c r="P7" s="31">
        <v>7.1</v>
      </c>
      <c r="Q7" s="31">
        <v>238.0</v>
      </c>
      <c r="R7" s="31">
        <v>369.0</v>
      </c>
      <c r="S7" s="31">
        <v>1519.0</v>
      </c>
      <c r="T7" s="31">
        <v>16.0</v>
      </c>
      <c r="U7" s="31">
        <v>4.1</v>
      </c>
      <c r="V7" s="31">
        <v>82.0</v>
      </c>
      <c r="W7" s="31">
        <v>84.0</v>
      </c>
      <c r="X7" s="31">
        <v>715.0</v>
      </c>
      <c r="Y7" s="31">
        <v>44.0</v>
      </c>
      <c r="Z7" s="31">
        <v>47.8</v>
      </c>
      <c r="AA7" s="31">
        <v>8.9</v>
      </c>
      <c r="AB7" s="32">
        <v>246.24</v>
      </c>
    </row>
    <row r="8" ht="14.25" customHeight="1">
      <c r="A8" s="29">
        <v>30.0</v>
      </c>
      <c r="B8" s="30" t="s">
        <v>789</v>
      </c>
      <c r="C8" s="31">
        <v>16.0</v>
      </c>
      <c r="D8" s="31">
        <v>306.0</v>
      </c>
      <c r="E8" s="31">
        <v>5218.0</v>
      </c>
      <c r="F8" s="31">
        <v>997.0</v>
      </c>
      <c r="G8" s="31">
        <v>5.2</v>
      </c>
      <c r="H8" s="31">
        <v>25.0</v>
      </c>
      <c r="I8" s="31">
        <v>9.0</v>
      </c>
      <c r="J8" s="31">
        <v>310.0</v>
      </c>
      <c r="K8" s="31">
        <v>387.0</v>
      </c>
      <c r="L8" s="31">
        <v>616.0</v>
      </c>
      <c r="M8" s="31">
        <v>3699.0</v>
      </c>
      <c r="N8" s="31">
        <v>25.0</v>
      </c>
      <c r="O8" s="31">
        <v>16.0</v>
      </c>
      <c r="P8" s="31">
        <v>5.6</v>
      </c>
      <c r="Q8" s="31">
        <v>205.0</v>
      </c>
      <c r="R8" s="31">
        <v>337.0</v>
      </c>
      <c r="S8" s="31">
        <v>1519.0</v>
      </c>
      <c r="T8" s="31">
        <v>9.0</v>
      </c>
      <c r="U8" s="31">
        <v>4.5</v>
      </c>
      <c r="V8" s="31">
        <v>80.0</v>
      </c>
      <c r="W8" s="31">
        <v>107.0</v>
      </c>
      <c r="X8" s="31">
        <v>1071.0</v>
      </c>
      <c r="Y8" s="31">
        <v>25.0</v>
      </c>
      <c r="Z8" s="31">
        <v>30.4</v>
      </c>
      <c r="AA8" s="31">
        <v>14.0</v>
      </c>
      <c r="AB8" s="32">
        <v>-6.12</v>
      </c>
    </row>
    <row r="9" ht="14.25" customHeight="1">
      <c r="A9" s="29">
        <v>23.0</v>
      </c>
      <c r="B9" s="30" t="s">
        <v>784</v>
      </c>
      <c r="C9" s="31">
        <v>16.0</v>
      </c>
      <c r="D9" s="31">
        <v>372.0</v>
      </c>
      <c r="E9" s="31">
        <v>5302.0</v>
      </c>
      <c r="F9" s="31">
        <v>1043.0</v>
      </c>
      <c r="G9" s="31">
        <v>5.1</v>
      </c>
      <c r="H9" s="31">
        <v>22.0</v>
      </c>
      <c r="I9" s="31">
        <v>6.0</v>
      </c>
      <c r="J9" s="31">
        <v>335.0</v>
      </c>
      <c r="K9" s="31">
        <v>402.0</v>
      </c>
      <c r="L9" s="31">
        <v>614.0</v>
      </c>
      <c r="M9" s="31">
        <v>3655.0</v>
      </c>
      <c r="N9" s="31">
        <v>26.0</v>
      </c>
      <c r="O9" s="31">
        <v>16.0</v>
      </c>
      <c r="P9" s="31">
        <v>5.6</v>
      </c>
      <c r="Q9" s="31">
        <v>218.0</v>
      </c>
      <c r="R9" s="31">
        <v>393.0</v>
      </c>
      <c r="S9" s="31">
        <v>1647.0</v>
      </c>
      <c r="T9" s="31">
        <v>12.0</v>
      </c>
      <c r="U9" s="31">
        <v>4.2</v>
      </c>
      <c r="V9" s="31">
        <v>93.0</v>
      </c>
      <c r="W9" s="31">
        <v>88.0</v>
      </c>
      <c r="X9" s="31">
        <v>777.0</v>
      </c>
      <c r="Y9" s="31">
        <v>24.0</v>
      </c>
      <c r="Z9" s="31">
        <v>38.9</v>
      </c>
      <c r="AA9" s="31">
        <v>12.0</v>
      </c>
      <c r="AB9" s="32">
        <v>34.92</v>
      </c>
    </row>
    <row r="10" ht="14.25" customHeight="1">
      <c r="A10" s="29">
        <v>25.0</v>
      </c>
      <c r="B10" s="30" t="s">
        <v>781</v>
      </c>
      <c r="C10" s="31">
        <v>16.0</v>
      </c>
      <c r="D10" s="31">
        <v>335.0</v>
      </c>
      <c r="E10" s="31">
        <v>5076.0</v>
      </c>
      <c r="F10" s="31">
        <v>1051.0</v>
      </c>
      <c r="G10" s="31">
        <v>4.8</v>
      </c>
      <c r="H10" s="31">
        <v>27.0</v>
      </c>
      <c r="I10" s="31">
        <v>11.0</v>
      </c>
      <c r="J10" s="31">
        <v>322.0</v>
      </c>
      <c r="K10" s="31">
        <v>389.0</v>
      </c>
      <c r="L10" s="31">
        <v>601.0</v>
      </c>
      <c r="M10" s="31">
        <v>3465.0</v>
      </c>
      <c r="N10" s="31">
        <v>16.0</v>
      </c>
      <c r="O10" s="31">
        <v>16.0</v>
      </c>
      <c r="P10" s="31">
        <v>5.3</v>
      </c>
      <c r="Q10" s="31">
        <v>184.0</v>
      </c>
      <c r="R10" s="31">
        <v>400.0</v>
      </c>
      <c r="S10" s="31">
        <v>1611.0</v>
      </c>
      <c r="T10" s="31">
        <v>18.0</v>
      </c>
      <c r="U10" s="31">
        <v>4.0</v>
      </c>
      <c r="V10" s="31">
        <v>108.0</v>
      </c>
      <c r="W10" s="31">
        <v>87.0</v>
      </c>
      <c r="X10" s="31">
        <v>697.0</v>
      </c>
      <c r="Y10" s="31">
        <v>30.0</v>
      </c>
      <c r="Z10" s="31">
        <v>33.3</v>
      </c>
      <c r="AA10" s="31">
        <v>13.1</v>
      </c>
      <c r="AB10" s="32">
        <v>-10.43</v>
      </c>
    </row>
    <row r="11" ht="14.25" customHeight="1">
      <c r="A11" s="29">
        <v>26.0</v>
      </c>
      <c r="B11" s="30" t="s">
        <v>769</v>
      </c>
      <c r="C11" s="31">
        <v>16.0</v>
      </c>
      <c r="D11" s="31">
        <v>334.0</v>
      </c>
      <c r="E11" s="31">
        <v>5354.0</v>
      </c>
      <c r="F11" s="31">
        <v>1066.0</v>
      </c>
      <c r="G11" s="31">
        <v>5.0</v>
      </c>
      <c r="H11" s="31">
        <v>29.0</v>
      </c>
      <c r="I11" s="31">
        <v>9.0</v>
      </c>
      <c r="J11" s="31">
        <v>336.0</v>
      </c>
      <c r="K11" s="31">
        <v>334.0</v>
      </c>
      <c r="L11" s="31">
        <v>598.0</v>
      </c>
      <c r="M11" s="31">
        <v>3327.0</v>
      </c>
      <c r="N11" s="31">
        <v>22.0</v>
      </c>
      <c r="O11" s="31">
        <v>20.0</v>
      </c>
      <c r="P11" s="31">
        <v>5.0</v>
      </c>
      <c r="Q11" s="31">
        <v>177.0</v>
      </c>
      <c r="R11" s="31">
        <v>403.0</v>
      </c>
      <c r="S11" s="31">
        <v>2027.0</v>
      </c>
      <c r="T11" s="31">
        <v>16.0</v>
      </c>
      <c r="U11" s="31">
        <v>5.0</v>
      </c>
      <c r="V11" s="31">
        <v>114.0</v>
      </c>
      <c r="W11" s="31">
        <v>107.0</v>
      </c>
      <c r="X11" s="31">
        <v>853.0</v>
      </c>
      <c r="Y11" s="31">
        <v>45.0</v>
      </c>
      <c r="Z11" s="31">
        <v>27.9</v>
      </c>
      <c r="AA11" s="31">
        <v>15.3</v>
      </c>
      <c r="AB11" s="32">
        <v>-13.65</v>
      </c>
    </row>
    <row r="12" ht="14.25" customHeight="1">
      <c r="A12" s="29">
        <v>2.0</v>
      </c>
      <c r="B12" s="30" t="s">
        <v>760</v>
      </c>
      <c r="C12" s="31">
        <v>16.0</v>
      </c>
      <c r="D12" s="31">
        <v>501.0</v>
      </c>
      <c r="E12" s="31">
        <v>6343.0</v>
      </c>
      <c r="F12" s="31">
        <v>1034.0</v>
      </c>
      <c r="G12" s="31">
        <v>6.1</v>
      </c>
      <c r="H12" s="31">
        <v>22.0</v>
      </c>
      <c r="I12" s="31">
        <v>11.0</v>
      </c>
      <c r="J12" s="31">
        <v>397.0</v>
      </c>
      <c r="K12" s="31">
        <v>410.0</v>
      </c>
      <c r="L12" s="31">
        <v>596.0</v>
      </c>
      <c r="M12" s="31">
        <v>4620.0</v>
      </c>
      <c r="N12" s="31">
        <v>40.0</v>
      </c>
      <c r="O12" s="31">
        <v>11.0</v>
      </c>
      <c r="P12" s="31">
        <v>7.4</v>
      </c>
      <c r="Q12" s="31">
        <v>240.0</v>
      </c>
      <c r="R12" s="31">
        <v>411.0</v>
      </c>
      <c r="S12" s="31">
        <v>1723.0</v>
      </c>
      <c r="T12" s="31">
        <v>16.0</v>
      </c>
      <c r="U12" s="31">
        <v>4.2</v>
      </c>
      <c r="V12" s="31">
        <v>119.0</v>
      </c>
      <c r="W12" s="31">
        <v>102.0</v>
      </c>
      <c r="X12" s="31">
        <v>941.0</v>
      </c>
      <c r="Y12" s="31">
        <v>38.0</v>
      </c>
      <c r="Z12" s="31">
        <v>49.4</v>
      </c>
      <c r="AA12" s="31">
        <v>11.8</v>
      </c>
      <c r="AB12" s="32">
        <v>228.66</v>
      </c>
    </row>
    <row r="13" ht="14.25" customHeight="1">
      <c r="A13" s="29">
        <v>22.0</v>
      </c>
      <c r="B13" s="30" t="s">
        <v>765</v>
      </c>
      <c r="C13" s="31">
        <v>16.0</v>
      </c>
      <c r="D13" s="31">
        <v>372.0</v>
      </c>
      <c r="E13" s="31">
        <v>6032.0</v>
      </c>
      <c r="F13" s="31">
        <v>1088.0</v>
      </c>
      <c r="G13" s="31">
        <v>5.5</v>
      </c>
      <c r="H13" s="31">
        <v>25.0</v>
      </c>
      <c r="I13" s="31">
        <v>11.0</v>
      </c>
      <c r="J13" s="31">
        <v>352.0</v>
      </c>
      <c r="K13" s="31">
        <v>392.0</v>
      </c>
      <c r="L13" s="31">
        <v>590.0</v>
      </c>
      <c r="M13" s="31">
        <v>4014.0</v>
      </c>
      <c r="N13" s="31">
        <v>20.0</v>
      </c>
      <c r="O13" s="31">
        <v>14.0</v>
      </c>
      <c r="P13" s="31">
        <v>6.5</v>
      </c>
      <c r="Q13" s="31">
        <v>206.0</v>
      </c>
      <c r="R13" s="31">
        <v>473.0</v>
      </c>
      <c r="S13" s="31">
        <v>2018.0</v>
      </c>
      <c r="T13" s="31">
        <v>19.0</v>
      </c>
      <c r="U13" s="31">
        <v>4.3</v>
      </c>
      <c r="V13" s="31">
        <v>123.0</v>
      </c>
      <c r="W13" s="31">
        <v>71.0</v>
      </c>
      <c r="X13" s="31">
        <v>655.0</v>
      </c>
      <c r="Y13" s="31">
        <v>23.0</v>
      </c>
      <c r="Z13" s="31">
        <v>34.2</v>
      </c>
      <c r="AA13" s="31">
        <v>12.5</v>
      </c>
      <c r="AB13" s="32">
        <v>57.24</v>
      </c>
    </row>
    <row r="14" ht="14.25" customHeight="1">
      <c r="A14" s="29">
        <v>20.0</v>
      </c>
      <c r="B14" s="30" t="s">
        <v>782</v>
      </c>
      <c r="C14" s="31">
        <v>16.0</v>
      </c>
      <c r="D14" s="31">
        <v>377.0</v>
      </c>
      <c r="E14" s="31">
        <v>5603.0</v>
      </c>
      <c r="F14" s="31">
        <v>991.0</v>
      </c>
      <c r="G14" s="31">
        <v>5.7</v>
      </c>
      <c r="H14" s="31">
        <v>21.0</v>
      </c>
      <c r="I14" s="31">
        <v>8.0</v>
      </c>
      <c r="J14" s="31">
        <v>350.0</v>
      </c>
      <c r="K14" s="31">
        <v>374.0</v>
      </c>
      <c r="L14" s="31">
        <v>582.0</v>
      </c>
      <c r="M14" s="31">
        <v>4104.0</v>
      </c>
      <c r="N14" s="31">
        <v>27.0</v>
      </c>
      <c r="O14" s="31">
        <v>13.0</v>
      </c>
      <c r="P14" s="31">
        <v>6.6</v>
      </c>
      <c r="Q14" s="31">
        <v>220.0</v>
      </c>
      <c r="R14" s="31">
        <v>367.0</v>
      </c>
      <c r="S14" s="31">
        <v>1499.0</v>
      </c>
      <c r="T14" s="31">
        <v>17.0</v>
      </c>
      <c r="U14" s="31">
        <v>4.1</v>
      </c>
      <c r="V14" s="31">
        <v>93.0</v>
      </c>
      <c r="W14" s="31">
        <v>95.0</v>
      </c>
      <c r="X14" s="31">
        <v>860.0</v>
      </c>
      <c r="Y14" s="31">
        <v>37.0</v>
      </c>
      <c r="Z14" s="31">
        <v>38.5</v>
      </c>
      <c r="AA14" s="31">
        <v>11.2</v>
      </c>
      <c r="AB14" s="32">
        <v>94.78</v>
      </c>
    </row>
    <row r="15" ht="14.25" customHeight="1">
      <c r="A15" s="29">
        <v>29.0</v>
      </c>
      <c r="B15" s="30" t="s">
        <v>764</v>
      </c>
      <c r="C15" s="31">
        <v>16.0</v>
      </c>
      <c r="D15" s="31">
        <v>311.0</v>
      </c>
      <c r="E15" s="31">
        <v>5116.0</v>
      </c>
      <c r="F15" s="31">
        <v>1040.0</v>
      </c>
      <c r="G15" s="31">
        <v>4.9</v>
      </c>
      <c r="H15" s="31">
        <v>24.0</v>
      </c>
      <c r="I15" s="31">
        <v>13.0</v>
      </c>
      <c r="J15" s="31">
        <v>318.0</v>
      </c>
      <c r="K15" s="31">
        <v>372.0</v>
      </c>
      <c r="L15" s="31">
        <v>581.0</v>
      </c>
      <c r="M15" s="31">
        <v>3448.0</v>
      </c>
      <c r="N15" s="31">
        <v>19.0</v>
      </c>
      <c r="O15" s="31">
        <v>11.0</v>
      </c>
      <c r="P15" s="31">
        <v>5.5</v>
      </c>
      <c r="Q15" s="31">
        <v>201.0</v>
      </c>
      <c r="R15" s="31">
        <v>411.0</v>
      </c>
      <c r="S15" s="31">
        <v>1668.0</v>
      </c>
      <c r="T15" s="31">
        <v>13.0</v>
      </c>
      <c r="U15" s="31">
        <v>4.1</v>
      </c>
      <c r="V15" s="31">
        <v>92.0</v>
      </c>
      <c r="W15" s="31">
        <v>83.0</v>
      </c>
      <c r="X15" s="31">
        <v>675.0</v>
      </c>
      <c r="Y15" s="31">
        <v>25.0</v>
      </c>
      <c r="Z15" s="31">
        <v>33.0</v>
      </c>
      <c r="AA15" s="31">
        <v>12.8</v>
      </c>
      <c r="AB15" s="32">
        <v>-5.13</v>
      </c>
    </row>
    <row r="16" ht="14.25" customHeight="1">
      <c r="A16" s="29">
        <v>13.0</v>
      </c>
      <c r="B16" s="30" t="s">
        <v>768</v>
      </c>
      <c r="C16" s="31">
        <v>16.0</v>
      </c>
      <c r="D16" s="31">
        <v>410.0</v>
      </c>
      <c r="E16" s="31">
        <v>6153.0</v>
      </c>
      <c r="F16" s="31">
        <v>1083.0</v>
      </c>
      <c r="G16" s="31">
        <v>5.7</v>
      </c>
      <c r="H16" s="31">
        <v>21.0</v>
      </c>
      <c r="I16" s="31">
        <v>8.0</v>
      </c>
      <c r="J16" s="31">
        <v>381.0</v>
      </c>
      <c r="K16" s="31">
        <v>387.0</v>
      </c>
      <c r="L16" s="31">
        <v>575.0</v>
      </c>
      <c r="M16" s="31">
        <v>3916.0</v>
      </c>
      <c r="N16" s="31">
        <v>27.0</v>
      </c>
      <c r="O16" s="31">
        <v>13.0</v>
      </c>
      <c r="P16" s="31">
        <v>6.5</v>
      </c>
      <c r="Q16" s="31">
        <v>211.0</v>
      </c>
      <c r="R16" s="31">
        <v>479.0</v>
      </c>
      <c r="S16" s="31">
        <v>2237.0</v>
      </c>
      <c r="T16" s="31">
        <v>22.0</v>
      </c>
      <c r="U16" s="31">
        <v>4.7</v>
      </c>
      <c r="V16" s="31">
        <v>136.0</v>
      </c>
      <c r="W16" s="31">
        <v>113.0</v>
      </c>
      <c r="X16" s="31">
        <v>868.0</v>
      </c>
      <c r="Y16" s="31">
        <v>34.0</v>
      </c>
      <c r="Z16" s="31">
        <v>40.2</v>
      </c>
      <c r="AA16" s="31">
        <v>11.7</v>
      </c>
      <c r="AB16" s="32">
        <v>103.62</v>
      </c>
    </row>
    <row r="17" ht="14.25" customHeight="1">
      <c r="A17" s="29">
        <v>21.0</v>
      </c>
      <c r="B17" s="30" t="s">
        <v>770</v>
      </c>
      <c r="C17" s="31">
        <v>16.0</v>
      </c>
      <c r="D17" s="31">
        <v>376.0</v>
      </c>
      <c r="E17" s="31">
        <v>5922.0</v>
      </c>
      <c r="F17" s="31">
        <v>1046.0</v>
      </c>
      <c r="G17" s="31">
        <v>5.7</v>
      </c>
      <c r="H17" s="31">
        <v>31.0</v>
      </c>
      <c r="I17" s="31">
        <v>14.0</v>
      </c>
      <c r="J17" s="31">
        <v>350.0</v>
      </c>
      <c r="K17" s="31">
        <v>371.0</v>
      </c>
      <c r="L17" s="31">
        <v>570.0</v>
      </c>
      <c r="M17" s="31">
        <v>4033.0</v>
      </c>
      <c r="N17" s="31">
        <v>25.0</v>
      </c>
      <c r="O17" s="31">
        <v>17.0</v>
      </c>
      <c r="P17" s="31">
        <v>6.6</v>
      </c>
      <c r="Q17" s="31">
        <v>217.0</v>
      </c>
      <c r="R17" s="31">
        <v>437.0</v>
      </c>
      <c r="S17" s="31">
        <v>1889.0</v>
      </c>
      <c r="T17" s="31">
        <v>19.0</v>
      </c>
      <c r="U17" s="31">
        <v>4.3</v>
      </c>
      <c r="V17" s="31">
        <v>101.0</v>
      </c>
      <c r="W17" s="31">
        <v>85.0</v>
      </c>
      <c r="X17" s="31">
        <v>731.0</v>
      </c>
      <c r="Y17" s="31">
        <v>32.0</v>
      </c>
      <c r="Z17" s="31">
        <v>36.3</v>
      </c>
      <c r="AA17" s="31">
        <v>14.8</v>
      </c>
      <c r="AB17" s="32">
        <v>55.7</v>
      </c>
    </row>
    <row r="18" ht="14.25" customHeight="1">
      <c r="A18" s="29">
        <v>8.0</v>
      </c>
      <c r="B18" s="30" t="s">
        <v>773</v>
      </c>
      <c r="C18" s="31">
        <v>16.0</v>
      </c>
      <c r="D18" s="31">
        <v>459.0</v>
      </c>
      <c r="E18" s="31">
        <v>5912.0</v>
      </c>
      <c r="F18" s="31">
        <v>1022.0</v>
      </c>
      <c r="G18" s="31">
        <v>5.8</v>
      </c>
      <c r="H18" s="31">
        <v>18.0</v>
      </c>
      <c r="I18" s="31">
        <v>5.0</v>
      </c>
      <c r="J18" s="31">
        <v>356.0</v>
      </c>
      <c r="K18" s="31">
        <v>388.0</v>
      </c>
      <c r="L18" s="31">
        <v>563.0</v>
      </c>
      <c r="M18" s="31">
        <v>3941.0</v>
      </c>
      <c r="N18" s="31">
        <v>40.0</v>
      </c>
      <c r="O18" s="31">
        <v>13.0</v>
      </c>
      <c r="P18" s="31">
        <v>6.5</v>
      </c>
      <c r="Q18" s="31">
        <v>216.0</v>
      </c>
      <c r="R18" s="31">
        <v>411.0</v>
      </c>
      <c r="S18" s="31">
        <v>1971.0</v>
      </c>
      <c r="T18" s="31">
        <v>15.0</v>
      </c>
      <c r="U18" s="31">
        <v>4.8</v>
      </c>
      <c r="V18" s="31">
        <v>111.0</v>
      </c>
      <c r="W18" s="31">
        <v>84.0</v>
      </c>
      <c r="X18" s="31">
        <v>662.0</v>
      </c>
      <c r="Y18" s="31">
        <v>29.0</v>
      </c>
      <c r="Z18" s="31">
        <v>44.4</v>
      </c>
      <c r="AA18" s="31">
        <v>10.1</v>
      </c>
      <c r="AB18" s="32">
        <v>129.24</v>
      </c>
    </row>
    <row r="19" ht="14.25" customHeight="1">
      <c r="A19" s="29">
        <v>15.0</v>
      </c>
      <c r="B19" s="30" t="s">
        <v>779</v>
      </c>
      <c r="C19" s="31">
        <v>16.0</v>
      </c>
      <c r="D19" s="31">
        <v>404.0</v>
      </c>
      <c r="E19" s="31">
        <v>5424.0</v>
      </c>
      <c r="F19" s="31">
        <v>1021.0</v>
      </c>
      <c r="G19" s="31">
        <v>5.3</v>
      </c>
      <c r="H19" s="31">
        <v>20.0</v>
      </c>
      <c r="I19" s="31">
        <v>7.0</v>
      </c>
      <c r="J19" s="31">
        <v>345.0</v>
      </c>
      <c r="K19" s="31">
        <v>370.0</v>
      </c>
      <c r="L19" s="31">
        <v>559.0</v>
      </c>
      <c r="M19" s="31">
        <v>3736.0</v>
      </c>
      <c r="N19" s="31">
        <v>24.0</v>
      </c>
      <c r="O19" s="31">
        <v>13.0</v>
      </c>
      <c r="P19" s="31">
        <v>6.3</v>
      </c>
      <c r="Q19" s="31">
        <v>207.0</v>
      </c>
      <c r="R19" s="31">
        <v>428.0</v>
      </c>
      <c r="S19" s="31">
        <v>1688.0</v>
      </c>
      <c r="T19" s="31">
        <v>15.0</v>
      </c>
      <c r="U19" s="31">
        <v>3.9</v>
      </c>
      <c r="V19" s="31">
        <v>100.0</v>
      </c>
      <c r="W19" s="31">
        <v>74.0</v>
      </c>
      <c r="X19" s="31">
        <v>635.0</v>
      </c>
      <c r="Y19" s="31">
        <v>38.0</v>
      </c>
      <c r="Z19" s="31">
        <v>41.4</v>
      </c>
      <c r="AA19" s="31">
        <v>11.0</v>
      </c>
      <c r="AB19" s="32">
        <v>61.96</v>
      </c>
    </row>
    <row r="20" ht="14.25" customHeight="1">
      <c r="A20" s="29">
        <v>28.0</v>
      </c>
      <c r="B20" s="30" t="s">
        <v>780</v>
      </c>
      <c r="C20" s="31">
        <v>16.0</v>
      </c>
      <c r="D20" s="31">
        <v>323.0</v>
      </c>
      <c r="E20" s="31">
        <v>5369.0</v>
      </c>
      <c r="F20" s="31">
        <v>1030.0</v>
      </c>
      <c r="G20" s="31">
        <v>5.2</v>
      </c>
      <c r="H20" s="31">
        <v>32.0</v>
      </c>
      <c r="I20" s="31">
        <v>9.0</v>
      </c>
      <c r="J20" s="31">
        <v>308.0</v>
      </c>
      <c r="K20" s="31">
        <v>317.0</v>
      </c>
      <c r="L20" s="31">
        <v>556.0</v>
      </c>
      <c r="M20" s="31">
        <v>3451.0</v>
      </c>
      <c r="N20" s="31">
        <v>21.0</v>
      </c>
      <c r="O20" s="31">
        <v>23.0</v>
      </c>
      <c r="P20" s="31">
        <v>5.9</v>
      </c>
      <c r="Q20" s="31">
        <v>176.0</v>
      </c>
      <c r="R20" s="31">
        <v>442.0</v>
      </c>
      <c r="S20" s="31">
        <v>1918.0</v>
      </c>
      <c r="T20" s="31">
        <v>13.0</v>
      </c>
      <c r="U20" s="31">
        <v>4.3</v>
      </c>
      <c r="V20" s="31">
        <v>94.0</v>
      </c>
      <c r="W20" s="31">
        <v>81.0</v>
      </c>
      <c r="X20" s="31">
        <v>670.0</v>
      </c>
      <c r="Y20" s="31">
        <v>38.0</v>
      </c>
      <c r="Z20" s="31">
        <v>33.0</v>
      </c>
      <c r="AA20" s="31">
        <v>17.0</v>
      </c>
      <c r="AB20" s="32">
        <v>-21.82</v>
      </c>
    </row>
    <row r="21" ht="14.25" customHeight="1">
      <c r="A21" s="29">
        <v>9.0</v>
      </c>
      <c r="B21" s="30" t="s">
        <v>766</v>
      </c>
      <c r="C21" s="31">
        <v>16.0</v>
      </c>
      <c r="D21" s="31">
        <v>451.0</v>
      </c>
      <c r="E21" s="31">
        <v>6049.0</v>
      </c>
      <c r="F21" s="31">
        <v>1032.0</v>
      </c>
      <c r="G21" s="31">
        <v>5.9</v>
      </c>
      <c r="H21" s="31">
        <v>15.0</v>
      </c>
      <c r="I21" s="31">
        <v>4.0</v>
      </c>
      <c r="J21" s="31">
        <v>364.0</v>
      </c>
      <c r="K21" s="31">
        <v>371.0</v>
      </c>
      <c r="L21" s="31">
        <v>552.0</v>
      </c>
      <c r="M21" s="31">
        <v>4053.0</v>
      </c>
      <c r="N21" s="31">
        <v>24.0</v>
      </c>
      <c r="O21" s="31">
        <v>11.0</v>
      </c>
      <c r="P21" s="31">
        <v>7.1</v>
      </c>
      <c r="Q21" s="31">
        <v>201.0</v>
      </c>
      <c r="R21" s="31">
        <v>459.0</v>
      </c>
      <c r="S21" s="31">
        <v>1996.0</v>
      </c>
      <c r="T21" s="31">
        <v>20.0</v>
      </c>
      <c r="U21" s="31">
        <v>4.3</v>
      </c>
      <c r="V21" s="31">
        <v>129.0</v>
      </c>
      <c r="W21" s="31">
        <v>94.0</v>
      </c>
      <c r="X21" s="31">
        <v>899.0</v>
      </c>
      <c r="Y21" s="31">
        <v>34.0</v>
      </c>
      <c r="Z21" s="31">
        <v>44.4</v>
      </c>
      <c r="AA21" s="31">
        <v>8.8</v>
      </c>
      <c r="AB21" s="32">
        <v>168.41</v>
      </c>
    </row>
    <row r="22" ht="14.25" customHeight="1">
      <c r="A22" s="29">
        <v>10.0</v>
      </c>
      <c r="B22" s="30" t="s">
        <v>775</v>
      </c>
      <c r="C22" s="31">
        <v>16.0</v>
      </c>
      <c r="D22" s="31">
        <v>434.0</v>
      </c>
      <c r="E22" s="31">
        <v>6133.0</v>
      </c>
      <c r="F22" s="31">
        <v>1036.0</v>
      </c>
      <c r="G22" s="31">
        <v>5.9</v>
      </c>
      <c r="H22" s="31">
        <v>26.0</v>
      </c>
      <c r="I22" s="31">
        <v>16.0</v>
      </c>
      <c r="J22" s="31">
        <v>359.0</v>
      </c>
      <c r="K22" s="31">
        <v>369.0</v>
      </c>
      <c r="L22" s="31">
        <v>551.0</v>
      </c>
      <c r="M22" s="31">
        <v>4217.0</v>
      </c>
      <c r="N22" s="31">
        <v>28.0</v>
      </c>
      <c r="O22" s="31">
        <v>10.0</v>
      </c>
      <c r="P22" s="31">
        <v>7.3</v>
      </c>
      <c r="Q22" s="31">
        <v>206.0</v>
      </c>
      <c r="R22" s="31">
        <v>457.0</v>
      </c>
      <c r="S22" s="31">
        <v>1916.0</v>
      </c>
      <c r="T22" s="31">
        <v>20.0</v>
      </c>
      <c r="U22" s="31">
        <v>4.2</v>
      </c>
      <c r="V22" s="31">
        <v>121.0</v>
      </c>
      <c r="W22" s="31">
        <v>98.0</v>
      </c>
      <c r="X22" s="31">
        <v>856.0</v>
      </c>
      <c r="Y22" s="31">
        <v>32.0</v>
      </c>
      <c r="Z22" s="31">
        <v>47.9</v>
      </c>
      <c r="AA22" s="31">
        <v>14.8</v>
      </c>
      <c r="AB22" s="32">
        <v>147.62</v>
      </c>
    </row>
    <row r="23" ht="14.25" customHeight="1">
      <c r="A23" s="29">
        <v>24.0</v>
      </c>
      <c r="B23" s="30" t="s">
        <v>786</v>
      </c>
      <c r="C23" s="31">
        <v>16.0</v>
      </c>
      <c r="D23" s="31">
        <v>350.0</v>
      </c>
      <c r="E23" s="31">
        <v>5592.0</v>
      </c>
      <c r="F23" s="31">
        <v>993.0</v>
      </c>
      <c r="G23" s="31">
        <v>5.6</v>
      </c>
      <c r="H23" s="31">
        <v>21.0</v>
      </c>
      <c r="I23" s="31">
        <v>5.0</v>
      </c>
      <c r="J23" s="31">
        <v>335.0</v>
      </c>
      <c r="K23" s="31">
        <v>373.0</v>
      </c>
      <c r="L23" s="31">
        <v>550.0</v>
      </c>
      <c r="M23" s="31">
        <v>3888.0</v>
      </c>
      <c r="N23" s="31">
        <v>16.0</v>
      </c>
      <c r="O23" s="31">
        <v>16.0</v>
      </c>
      <c r="P23" s="31">
        <v>6.6</v>
      </c>
      <c r="Q23" s="31">
        <v>192.0</v>
      </c>
      <c r="R23" s="31">
        <v>407.0</v>
      </c>
      <c r="S23" s="31">
        <v>1704.0</v>
      </c>
      <c r="T23" s="31">
        <v>19.0</v>
      </c>
      <c r="U23" s="31">
        <v>4.2</v>
      </c>
      <c r="V23" s="31">
        <v>110.0</v>
      </c>
      <c r="W23" s="31">
        <v>95.0</v>
      </c>
      <c r="X23" s="31">
        <v>752.0</v>
      </c>
      <c r="Y23" s="31">
        <v>33.0</v>
      </c>
      <c r="Z23" s="31">
        <v>40.3</v>
      </c>
      <c r="AA23" s="31">
        <v>13.2</v>
      </c>
      <c r="AB23" s="32">
        <v>81.2</v>
      </c>
    </row>
    <row r="24" ht="14.25" customHeight="1">
      <c r="A24" s="29">
        <v>18.0</v>
      </c>
      <c r="B24" s="30" t="s">
        <v>787</v>
      </c>
      <c r="C24" s="31">
        <v>16.0</v>
      </c>
      <c r="D24" s="31">
        <v>384.0</v>
      </c>
      <c r="E24" s="31">
        <v>6004.0</v>
      </c>
      <c r="F24" s="31">
        <v>940.0</v>
      </c>
      <c r="G24" s="31">
        <v>6.4</v>
      </c>
      <c r="H24" s="31">
        <v>18.0</v>
      </c>
      <c r="I24" s="31">
        <v>11.0</v>
      </c>
      <c r="J24" s="31">
        <v>326.0</v>
      </c>
      <c r="K24" s="31">
        <v>383.0</v>
      </c>
      <c r="L24" s="31">
        <v>546.0</v>
      </c>
      <c r="M24" s="31">
        <v>4538.0</v>
      </c>
      <c r="N24" s="31">
        <v>33.0</v>
      </c>
      <c r="O24" s="31">
        <v>7.0</v>
      </c>
      <c r="P24" s="31">
        <v>7.6</v>
      </c>
      <c r="Q24" s="31">
        <v>222.0</v>
      </c>
      <c r="R24" s="31">
        <v>344.0</v>
      </c>
      <c r="S24" s="31">
        <v>1466.0</v>
      </c>
      <c r="T24" s="31">
        <v>10.0</v>
      </c>
      <c r="U24" s="31">
        <v>4.3</v>
      </c>
      <c r="V24" s="31">
        <v>83.0</v>
      </c>
      <c r="W24" s="31">
        <v>80.0</v>
      </c>
      <c r="X24" s="31">
        <v>619.0</v>
      </c>
      <c r="Y24" s="31">
        <v>21.0</v>
      </c>
      <c r="Z24" s="31">
        <v>42.9</v>
      </c>
      <c r="AA24" s="31">
        <v>9.8</v>
      </c>
      <c r="AB24" s="32">
        <v>140.22</v>
      </c>
    </row>
    <row r="25" ht="14.25" customHeight="1">
      <c r="A25" s="29">
        <v>1.0</v>
      </c>
      <c r="B25" s="30" t="s">
        <v>767</v>
      </c>
      <c r="C25" s="31">
        <v>16.0</v>
      </c>
      <c r="D25" s="31">
        <v>509.0</v>
      </c>
      <c r="E25" s="31">
        <v>6224.0</v>
      </c>
      <c r="F25" s="31">
        <v>990.0</v>
      </c>
      <c r="G25" s="31">
        <v>6.3</v>
      </c>
      <c r="H25" s="31">
        <v>11.0</v>
      </c>
      <c r="I25" s="31">
        <v>6.0</v>
      </c>
      <c r="J25" s="31">
        <v>358.0</v>
      </c>
      <c r="K25" s="31">
        <v>372.0</v>
      </c>
      <c r="L25" s="31">
        <v>526.0</v>
      </c>
      <c r="M25" s="31">
        <v>4106.0</v>
      </c>
      <c r="N25" s="31">
        <v>48.0</v>
      </c>
      <c r="O25" s="31">
        <v>5.0</v>
      </c>
      <c r="P25" s="31">
        <v>7.5</v>
      </c>
      <c r="Q25" s="31">
        <v>216.0</v>
      </c>
      <c r="R25" s="31">
        <v>443.0</v>
      </c>
      <c r="S25" s="31">
        <v>2118.0</v>
      </c>
      <c r="T25" s="31">
        <v>16.0</v>
      </c>
      <c r="U25" s="31">
        <v>4.8</v>
      </c>
      <c r="V25" s="31">
        <v>114.0</v>
      </c>
      <c r="W25" s="31">
        <v>84.0</v>
      </c>
      <c r="X25" s="31">
        <v>684.0</v>
      </c>
      <c r="Y25" s="31">
        <v>28.0</v>
      </c>
      <c r="Z25" s="31">
        <v>49.7</v>
      </c>
      <c r="AA25" s="31">
        <v>5.6</v>
      </c>
      <c r="AB25" s="32">
        <v>290.75</v>
      </c>
    </row>
    <row r="26" ht="14.25" customHeight="1">
      <c r="A26" s="29">
        <v>5.0</v>
      </c>
      <c r="B26" s="30" t="s">
        <v>776</v>
      </c>
      <c r="C26" s="31">
        <v>16.0</v>
      </c>
      <c r="D26" s="31">
        <v>482.0</v>
      </c>
      <c r="E26" s="31">
        <v>6023.0</v>
      </c>
      <c r="F26" s="31">
        <v>1045.0</v>
      </c>
      <c r="G26" s="31">
        <v>5.8</v>
      </c>
      <c r="H26" s="31">
        <v>17.0</v>
      </c>
      <c r="I26" s="31">
        <v>9.0</v>
      </c>
      <c r="J26" s="31">
        <v>367.0</v>
      </c>
      <c r="K26" s="31">
        <v>370.0</v>
      </c>
      <c r="L26" s="31">
        <v>522.0</v>
      </c>
      <c r="M26" s="31">
        <v>3758.0</v>
      </c>
      <c r="N26" s="31">
        <v>28.0</v>
      </c>
      <c r="O26" s="31">
        <v>8.0</v>
      </c>
      <c r="P26" s="31">
        <v>6.8</v>
      </c>
      <c r="Q26" s="31">
        <v>199.0</v>
      </c>
      <c r="R26" s="31">
        <v>494.0</v>
      </c>
      <c r="S26" s="31">
        <v>2265.0</v>
      </c>
      <c r="T26" s="31">
        <v>30.0</v>
      </c>
      <c r="U26" s="31">
        <v>4.6</v>
      </c>
      <c r="V26" s="31">
        <v>147.0</v>
      </c>
      <c r="W26" s="31">
        <v>98.0</v>
      </c>
      <c r="X26" s="31">
        <v>1005.0</v>
      </c>
      <c r="Y26" s="31">
        <v>21.0</v>
      </c>
      <c r="Z26" s="31">
        <v>45.5</v>
      </c>
      <c r="AA26" s="31">
        <v>9.0</v>
      </c>
      <c r="AB26" s="32">
        <v>176.94</v>
      </c>
    </row>
    <row r="27" ht="14.25" customHeight="1">
      <c r="A27" s="29">
        <v>31.0</v>
      </c>
      <c r="B27" s="30" t="s">
        <v>788</v>
      </c>
      <c r="C27" s="31">
        <v>16.0</v>
      </c>
      <c r="D27" s="31">
        <v>280.0</v>
      </c>
      <c r="E27" s="31">
        <v>4794.0</v>
      </c>
      <c r="F27" s="31">
        <v>966.0</v>
      </c>
      <c r="G27" s="31">
        <v>5.0</v>
      </c>
      <c r="H27" s="31">
        <v>22.0</v>
      </c>
      <c r="I27" s="31">
        <v>11.0</v>
      </c>
      <c r="J27" s="31">
        <v>297.0</v>
      </c>
      <c r="K27" s="31">
        <v>321.0</v>
      </c>
      <c r="L27" s="31">
        <v>517.0</v>
      </c>
      <c r="M27" s="31">
        <v>3026.0</v>
      </c>
      <c r="N27" s="31">
        <v>12.0</v>
      </c>
      <c r="O27" s="31">
        <v>11.0</v>
      </c>
      <c r="P27" s="31">
        <v>5.3</v>
      </c>
      <c r="Q27" s="31">
        <v>178.0</v>
      </c>
      <c r="R27" s="31">
        <v>399.0</v>
      </c>
      <c r="S27" s="31">
        <v>1768.0</v>
      </c>
      <c r="T27" s="31">
        <v>13.0</v>
      </c>
      <c r="U27" s="31">
        <v>4.4</v>
      </c>
      <c r="V27" s="31">
        <v>91.0</v>
      </c>
      <c r="W27" s="31">
        <v>81.0</v>
      </c>
      <c r="X27" s="31">
        <v>634.0</v>
      </c>
      <c r="Y27" s="31">
        <v>28.0</v>
      </c>
      <c r="Z27" s="31">
        <v>33.5</v>
      </c>
      <c r="AA27" s="31">
        <v>12.6</v>
      </c>
      <c r="AB27" s="32">
        <v>-26.79</v>
      </c>
    </row>
    <row r="28" ht="14.25" customHeight="1">
      <c r="A28" s="37">
        <v>11.0</v>
      </c>
      <c r="B28" s="38" t="s">
        <v>771</v>
      </c>
      <c r="C28" s="39">
        <v>16.0</v>
      </c>
      <c r="D28" s="39">
        <v>430.0</v>
      </c>
      <c r="E28" s="39">
        <v>6292.0</v>
      </c>
      <c r="F28" s="39">
        <v>1023.0</v>
      </c>
      <c r="G28" s="39">
        <v>6.2</v>
      </c>
      <c r="H28" s="39">
        <v>23.0</v>
      </c>
      <c r="I28" s="39">
        <v>10.0</v>
      </c>
      <c r="J28" s="39">
        <v>383.0</v>
      </c>
      <c r="K28" s="39">
        <v>349.0</v>
      </c>
      <c r="L28" s="39">
        <v>516.0</v>
      </c>
      <c r="M28" s="39">
        <v>4009.0</v>
      </c>
      <c r="N28" s="39">
        <v>35.0</v>
      </c>
      <c r="O28" s="39">
        <v>13.0</v>
      </c>
      <c r="P28" s="39">
        <v>7.2</v>
      </c>
      <c r="Q28" s="39">
        <v>212.0</v>
      </c>
      <c r="R28" s="39">
        <v>468.0</v>
      </c>
      <c r="S28" s="39">
        <v>2283.0</v>
      </c>
      <c r="T28" s="39">
        <v>20.0</v>
      </c>
      <c r="U28" s="39">
        <v>4.9</v>
      </c>
      <c r="V28" s="39">
        <v>139.0</v>
      </c>
      <c r="W28" s="39">
        <v>82.0</v>
      </c>
      <c r="X28" s="39">
        <v>650.0</v>
      </c>
      <c r="Y28" s="39">
        <v>32.0</v>
      </c>
      <c r="Z28" s="39">
        <v>39.8</v>
      </c>
      <c r="AA28" s="39">
        <v>12.5</v>
      </c>
      <c r="AB28" s="40">
        <v>157.7</v>
      </c>
    </row>
    <row r="29" ht="14.25" customHeight="1">
      <c r="A29" s="29">
        <v>14.0</v>
      </c>
      <c r="B29" s="30" t="s">
        <v>777</v>
      </c>
      <c r="C29" s="31">
        <v>16.0</v>
      </c>
      <c r="D29" s="31">
        <v>408.0</v>
      </c>
      <c r="E29" s="31">
        <v>5913.0</v>
      </c>
      <c r="F29" s="31">
        <v>1022.0</v>
      </c>
      <c r="G29" s="31">
        <v>5.8</v>
      </c>
      <c r="H29" s="31">
        <v>16.0</v>
      </c>
      <c r="I29" s="31">
        <v>8.0</v>
      </c>
      <c r="J29" s="31">
        <v>355.0</v>
      </c>
      <c r="K29" s="31">
        <v>315.0</v>
      </c>
      <c r="L29" s="31">
        <v>501.0</v>
      </c>
      <c r="M29" s="31">
        <v>3539.0</v>
      </c>
      <c r="N29" s="31">
        <v>27.0</v>
      </c>
      <c r="O29" s="31">
        <v>8.0</v>
      </c>
      <c r="P29" s="31">
        <v>6.7</v>
      </c>
      <c r="Q29" s="31">
        <v>195.0</v>
      </c>
      <c r="R29" s="31">
        <v>495.0</v>
      </c>
      <c r="S29" s="31">
        <v>2374.0</v>
      </c>
      <c r="T29" s="31">
        <v>21.0</v>
      </c>
      <c r="U29" s="31">
        <v>4.8</v>
      </c>
      <c r="V29" s="31">
        <v>133.0</v>
      </c>
      <c r="W29" s="31">
        <v>100.0</v>
      </c>
      <c r="X29" s="31">
        <v>870.0</v>
      </c>
      <c r="Y29" s="31">
        <v>27.0</v>
      </c>
      <c r="Z29" s="31">
        <v>40.6</v>
      </c>
      <c r="AA29" s="31">
        <v>9.7</v>
      </c>
      <c r="AB29" s="32">
        <v>159.48</v>
      </c>
    </row>
    <row r="30" ht="14.25" customHeight="1">
      <c r="A30" s="29">
        <v>32.0</v>
      </c>
      <c r="B30" s="30" t="s">
        <v>785</v>
      </c>
      <c r="C30" s="31">
        <v>16.0</v>
      </c>
      <c r="D30" s="31">
        <v>243.0</v>
      </c>
      <c r="E30" s="31">
        <v>4479.0</v>
      </c>
      <c r="F30" s="31">
        <v>948.0</v>
      </c>
      <c r="G30" s="31">
        <v>4.7</v>
      </c>
      <c r="H30" s="31">
        <v>19.0</v>
      </c>
      <c r="I30" s="31">
        <v>5.0</v>
      </c>
      <c r="J30" s="31">
        <v>269.0</v>
      </c>
      <c r="K30" s="31">
        <v>292.0</v>
      </c>
      <c r="L30" s="31">
        <v>499.0</v>
      </c>
      <c r="M30" s="31">
        <v>2796.0</v>
      </c>
      <c r="N30" s="31">
        <v>16.0</v>
      </c>
      <c r="O30" s="31">
        <v>14.0</v>
      </c>
      <c r="P30" s="31">
        <v>5.2</v>
      </c>
      <c r="Q30" s="31">
        <v>146.0</v>
      </c>
      <c r="R30" s="31">
        <v>406.0</v>
      </c>
      <c r="S30" s="31">
        <v>1683.0</v>
      </c>
      <c r="T30" s="31">
        <v>9.0</v>
      </c>
      <c r="U30" s="31">
        <v>4.1</v>
      </c>
      <c r="V30" s="31">
        <v>94.0</v>
      </c>
      <c r="W30" s="31">
        <v>101.0</v>
      </c>
      <c r="X30" s="31">
        <v>952.0</v>
      </c>
      <c r="Y30" s="31">
        <v>29.0</v>
      </c>
      <c r="Z30" s="31">
        <v>26.3</v>
      </c>
      <c r="AA30" s="31">
        <v>10.9</v>
      </c>
      <c r="AB30" s="32">
        <v>-59.07</v>
      </c>
    </row>
    <row r="31" ht="14.25" customHeight="1">
      <c r="A31" s="37">
        <v>4.0</v>
      </c>
      <c r="B31" s="38" t="s">
        <v>772</v>
      </c>
      <c r="C31" s="39">
        <v>16.0</v>
      </c>
      <c r="D31" s="39">
        <v>491.0</v>
      </c>
      <c r="E31" s="39">
        <v>6343.0</v>
      </c>
      <c r="F31" s="39">
        <v>1031.0</v>
      </c>
      <c r="G31" s="39">
        <v>6.2</v>
      </c>
      <c r="H31" s="39">
        <v>12.0</v>
      </c>
      <c r="I31" s="39">
        <v>5.0</v>
      </c>
      <c r="J31" s="39">
        <v>381.0</v>
      </c>
      <c r="K31" s="39">
        <v>316.0</v>
      </c>
      <c r="L31" s="39">
        <v>485.0</v>
      </c>
      <c r="M31" s="39">
        <v>3653.0</v>
      </c>
      <c r="N31" s="39">
        <v>33.0</v>
      </c>
      <c r="O31" s="39">
        <v>7.0</v>
      </c>
      <c r="P31" s="39">
        <v>7.2</v>
      </c>
      <c r="Q31" s="39">
        <v>203.0</v>
      </c>
      <c r="R31" s="39">
        <v>521.0</v>
      </c>
      <c r="S31" s="39">
        <v>2690.0</v>
      </c>
      <c r="T31" s="39">
        <v>26.0</v>
      </c>
      <c r="U31" s="39">
        <v>5.2</v>
      </c>
      <c r="V31" s="39">
        <v>142.0</v>
      </c>
      <c r="W31" s="39">
        <v>86.0</v>
      </c>
      <c r="X31" s="39">
        <v>783.0</v>
      </c>
      <c r="Y31" s="39">
        <v>36.0</v>
      </c>
      <c r="Z31" s="39">
        <v>47.9</v>
      </c>
      <c r="AA31" s="39">
        <v>7.2</v>
      </c>
      <c r="AB31" s="40">
        <v>245.01</v>
      </c>
    </row>
    <row r="32" ht="14.25" customHeight="1">
      <c r="A32" s="29">
        <v>27.0</v>
      </c>
      <c r="B32" s="30" t="s">
        <v>763</v>
      </c>
      <c r="C32" s="31">
        <v>16.0</v>
      </c>
      <c r="D32" s="31">
        <v>326.0</v>
      </c>
      <c r="E32" s="31">
        <v>5236.0</v>
      </c>
      <c r="F32" s="31">
        <v>979.0</v>
      </c>
      <c r="G32" s="31">
        <v>5.3</v>
      </c>
      <c r="H32" s="31">
        <v>19.0</v>
      </c>
      <c r="I32" s="31">
        <v>5.0</v>
      </c>
      <c r="J32" s="31">
        <v>332.0</v>
      </c>
      <c r="K32" s="31">
        <v>283.0</v>
      </c>
      <c r="L32" s="31">
        <v>440.0</v>
      </c>
      <c r="M32" s="31">
        <v>2890.0</v>
      </c>
      <c r="N32" s="31">
        <v>12.0</v>
      </c>
      <c r="O32" s="31">
        <v>14.0</v>
      </c>
      <c r="P32" s="31">
        <v>6.1</v>
      </c>
      <c r="Q32" s="31">
        <v>157.0</v>
      </c>
      <c r="R32" s="31">
        <v>502.0</v>
      </c>
      <c r="S32" s="31">
        <v>2346.0</v>
      </c>
      <c r="T32" s="31">
        <v>20.0</v>
      </c>
      <c r="U32" s="31">
        <v>4.7</v>
      </c>
      <c r="V32" s="31">
        <v>143.0</v>
      </c>
      <c r="W32" s="31">
        <v>62.0</v>
      </c>
      <c r="X32" s="31">
        <v>534.0</v>
      </c>
      <c r="Y32" s="31">
        <v>32.0</v>
      </c>
      <c r="Z32" s="31">
        <v>36.9</v>
      </c>
      <c r="AA32" s="31">
        <v>12.1</v>
      </c>
      <c r="AB32" s="32">
        <v>55.88</v>
      </c>
    </row>
    <row r="33" ht="14.25" customHeight="1">
      <c r="A33" s="41">
        <v>7.0</v>
      </c>
      <c r="B33" s="42" t="s">
        <v>774</v>
      </c>
      <c r="C33" s="43">
        <v>16.0</v>
      </c>
      <c r="D33" s="43">
        <v>468.0</v>
      </c>
      <c r="E33" s="43">
        <v>5810.0</v>
      </c>
      <c r="F33" s="43">
        <v>993.0</v>
      </c>
      <c r="G33" s="43">
        <v>5.9</v>
      </c>
      <c r="H33" s="43">
        <v>18.0</v>
      </c>
      <c r="I33" s="43">
        <v>7.0</v>
      </c>
      <c r="J33" s="43">
        <v>327.0</v>
      </c>
      <c r="K33" s="43">
        <v>257.0</v>
      </c>
      <c r="L33" s="43">
        <v>406.0</v>
      </c>
      <c r="M33" s="43">
        <v>2739.0</v>
      </c>
      <c r="N33" s="43">
        <v>27.0</v>
      </c>
      <c r="O33" s="43">
        <v>11.0</v>
      </c>
      <c r="P33" s="43">
        <v>6.3</v>
      </c>
      <c r="Q33" s="43">
        <v>142.0</v>
      </c>
      <c r="R33" s="43">
        <v>555.0</v>
      </c>
      <c r="S33" s="43">
        <v>3071.0</v>
      </c>
      <c r="T33" s="43">
        <v>24.0</v>
      </c>
      <c r="U33" s="43">
        <v>5.5</v>
      </c>
      <c r="V33" s="43">
        <v>166.0</v>
      </c>
      <c r="W33" s="43">
        <v>104.0</v>
      </c>
      <c r="X33" s="43">
        <v>961.0</v>
      </c>
      <c r="Y33" s="43">
        <v>19.0</v>
      </c>
      <c r="Z33" s="43">
        <v>45.3</v>
      </c>
      <c r="AA33" s="43">
        <v>10.6</v>
      </c>
      <c r="AB33" s="44">
        <v>148.3</v>
      </c>
    </row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autoFilter ref="$A$1:$AB$33">
    <sortState ref="A1:AB33">
      <sortCondition descending="1" ref="L1:L33"/>
    </sortState>
  </autoFilter>
  <hyperlinks>
    <hyperlink r:id="rId1" ref="B2"/>
    <hyperlink r:id="rId2" ref="B3"/>
    <hyperlink r:id="rId3" ref="B4"/>
    <hyperlink r:id="rId4" ref="B5"/>
    <hyperlink r:id="rId5" ref="B6"/>
    <hyperlink r:id="rId6" ref="B7"/>
    <hyperlink r:id="rId7" ref="B8"/>
    <hyperlink r:id="rId8" ref="B9"/>
    <hyperlink r:id="rId9" ref="B10"/>
    <hyperlink r:id="rId10" ref="B11"/>
    <hyperlink r:id="rId11" ref="B12"/>
    <hyperlink r:id="rId12" ref="B13"/>
    <hyperlink r:id="rId13" ref="B14"/>
    <hyperlink r:id="rId14" ref="B15"/>
    <hyperlink r:id="rId15" ref="B16"/>
    <hyperlink r:id="rId16" ref="B17"/>
    <hyperlink r:id="rId17" ref="B18"/>
    <hyperlink r:id="rId18" ref="B19"/>
    <hyperlink r:id="rId19" ref="B20"/>
    <hyperlink r:id="rId20" ref="B21"/>
    <hyperlink r:id="rId21" ref="B22"/>
    <hyperlink r:id="rId22" ref="B23"/>
    <hyperlink r:id="rId23" ref="B24"/>
    <hyperlink r:id="rId24" ref="B25"/>
    <hyperlink r:id="rId25" ref="B26"/>
    <hyperlink r:id="rId26" ref="B27"/>
    <hyperlink r:id="rId27" ref="B28"/>
    <hyperlink r:id="rId28" ref="B29"/>
    <hyperlink r:id="rId29" ref="B30"/>
    <hyperlink r:id="rId30" ref="B31"/>
    <hyperlink r:id="rId31" ref="B32"/>
    <hyperlink r:id="rId32" ref="B33"/>
  </hyperlinks>
  <printOptions/>
  <pageMargins bottom="0.75" footer="0.0" header="0.0" left="0.7" right="0.7" top="0.75"/>
  <pageSetup orientation="landscape"/>
  <drawing r:id="rId3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2021-07-10T21:02:07Z</dcterms:created>
  <dc:creator>Jackson Barrett</dc:creator>
</cp:coreProperties>
</file>